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codeName="ThisWorkbook"/>
  <mc:AlternateContent xmlns:mc="http://schemas.openxmlformats.org/markup-compatibility/2006">
    <mc:Choice Requires="x15">
      <x15ac:absPath xmlns:x15ac="http://schemas.microsoft.com/office/spreadsheetml/2010/11/ac" url="\\TS5200D3AE\share\奨学支援グループ\☆　地方奨学金\2020年度\2.学内選考用\学生用願書・提出様式\HPアップ用（名前変更分）\"/>
    </mc:Choice>
  </mc:AlternateContent>
  <xr:revisionPtr revIDLastSave="0" documentId="8_{97567FCA-DC6D-4494-80BB-8B2CB4A10D8E}" xr6:coauthVersionLast="36" xr6:coauthVersionMax="36" xr10:uidLastSave="{00000000-0000-0000-0000-000000000000}"/>
  <bookViews>
    <workbookView xWindow="0" yWindow="0" windowWidth="17685" windowHeight="10410" xr2:uid="{00000000-000D-0000-FFFF-FFFF00000000}"/>
  </bookViews>
  <sheets>
    <sheet name="データ入力画面" sheetId="2" r:id="rId1"/>
    <sheet name="奨学財団データベース" sheetId="7" r:id="rId2"/>
    <sheet name="データ出力画面" sheetId="5" state="hidden" r:id="rId3"/>
  </sheets>
  <definedNames>
    <definedName name="_xlnm._FilterDatabase" localSheetId="1" hidden="1">奨学財団データベース!$B$6:$BO$65</definedName>
    <definedName name="_xlnm.Print_Area" localSheetId="0">データ入力画面!$B$2:$S$36</definedName>
    <definedName name="_xlnm.Print_Area" localSheetId="1">奨学財団データベース!$A$1:$BO$64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6" i="5" l="1"/>
  <c r="N9" i="2" l="1"/>
  <c r="I9" i="2"/>
  <c r="D9" i="2"/>
  <c r="K36" i="2" l="1"/>
  <c r="F36" i="2"/>
  <c r="AH6" i="5" l="1"/>
  <c r="DJ6" i="5" l="1"/>
  <c r="DI6" i="5"/>
  <c r="DH6" i="5"/>
  <c r="DE6" i="5"/>
  <c r="DD6" i="5"/>
  <c r="DC6" i="5"/>
  <c r="CZ6" i="5"/>
  <c r="CY6" i="5"/>
  <c r="CX6" i="5"/>
  <c r="CU6" i="5"/>
  <c r="CT6" i="5"/>
  <c r="CS6" i="5"/>
  <c r="CP6" i="5"/>
  <c r="CO6" i="5"/>
  <c r="CN6" i="5"/>
  <c r="P36" i="2" l="1"/>
  <c r="BC6" i="5"/>
  <c r="BB6" i="5"/>
  <c r="AS6" i="5"/>
  <c r="DL6" i="5" l="1"/>
  <c r="DK6" i="5"/>
  <c r="DG6" i="5"/>
  <c r="DF6" i="5"/>
  <c r="DB6" i="5"/>
  <c r="DA6" i="5"/>
  <c r="CW6" i="5"/>
  <c r="CV6" i="5"/>
  <c r="CR6" i="5"/>
  <c r="CQ6" i="5"/>
  <c r="CM6" i="5"/>
  <c r="CK6" i="5"/>
  <c r="CJ6" i="5"/>
  <c r="CI6" i="5"/>
  <c r="CH6" i="5"/>
  <c r="CG6" i="5"/>
  <c r="CF6" i="5"/>
  <c r="CE6" i="5"/>
  <c r="CD6" i="5"/>
  <c r="CB6" i="5"/>
  <c r="CA6" i="5"/>
  <c r="BZ6" i="5"/>
  <c r="BX6" i="5"/>
  <c r="BW6" i="5"/>
  <c r="BU6" i="5"/>
  <c r="BT6" i="5"/>
  <c r="BS6" i="5"/>
  <c r="BR6" i="5"/>
  <c r="BN6" i="5"/>
  <c r="BM6" i="5"/>
  <c r="BL6" i="5"/>
  <c r="BK6" i="5"/>
  <c r="BJ6" i="5"/>
  <c r="BI6" i="5"/>
  <c r="BH6" i="5"/>
  <c r="BG6" i="5"/>
  <c r="BF6" i="5"/>
  <c r="BE6" i="5"/>
  <c r="BD6" i="5"/>
  <c r="BA6" i="5"/>
  <c r="AZ6" i="5"/>
  <c r="AY6" i="5"/>
  <c r="AX6" i="5"/>
  <c r="AW6" i="5"/>
  <c r="AV6" i="5"/>
  <c r="AU6" i="5"/>
  <c r="AT6" i="5"/>
  <c r="AO6" i="5"/>
  <c r="AK6" i="5"/>
  <c r="AG6" i="5"/>
  <c r="AR6" i="5"/>
  <c r="AQ6" i="5"/>
  <c r="AP6" i="5"/>
  <c r="AN6" i="5"/>
  <c r="AJ6" i="5"/>
  <c r="AF6" i="5"/>
  <c r="AM6" i="5"/>
  <c r="AI6" i="5"/>
  <c r="AE6" i="5"/>
  <c r="AL6" i="5"/>
  <c r="AD6" i="5"/>
  <c r="AB6" i="5"/>
  <c r="AA6" i="5"/>
  <c r="Z6" i="5"/>
  <c r="Y6" i="5"/>
  <c r="X6" i="5"/>
  <c r="W6" i="5"/>
  <c r="V6" i="5"/>
  <c r="U6" i="5"/>
  <c r="T6" i="5"/>
  <c r="S6" i="5"/>
  <c r="R6" i="5"/>
  <c r="Q6" i="5"/>
  <c r="O6" i="5"/>
  <c r="DP6" i="5"/>
  <c r="F6" i="5"/>
  <c r="E6" i="5"/>
  <c r="D6" i="5"/>
  <c r="C6" i="5"/>
  <c r="B6" i="5"/>
  <c r="A6" i="5"/>
  <c r="DN6" i="5" l="1"/>
  <c r="DM6" i="5"/>
  <c r="M27" i="2" l="1"/>
  <c r="CL6" i="5" s="1"/>
  <c r="E19" i="2" l="1"/>
  <c r="R7" i="2" l="1"/>
  <c r="N6" i="5" l="1"/>
  <c r="DO6" i="5"/>
  <c r="P6" i="5" l="1"/>
  <c r="S21" i="2"/>
  <c r="BV6" i="5" s="1"/>
  <c r="R22" i="2"/>
  <c r="BY6" i="5" s="1"/>
  <c r="O23" i="2"/>
  <c r="CC6" i="5" s="1"/>
  <c r="R23" i="2" l="1"/>
  <c r="G6" i="5" s="1"/>
  <c r="J6" i="5"/>
  <c r="BO6" i="5" l="1"/>
  <c r="BP6" i="5" l="1"/>
  <c r="K6" i="5"/>
  <c r="M20" i="2"/>
  <c r="H6" i="5" s="1"/>
  <c r="R20" i="2"/>
  <c r="I6" i="5" s="1"/>
  <c r="BQ6" i="5" l="1"/>
  <c r="L6" i="5"/>
  <c r="M6"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ku-gakushi-09</author>
  </authors>
  <commentList>
    <comment ref="F7" authorId="0" shapeId="0" xr:uid="{00000000-0006-0000-0000-000001000000}">
      <text>
        <r>
          <rPr>
            <b/>
            <sz val="9"/>
            <color indexed="81"/>
            <rFont val="MS P ゴシック"/>
            <family val="3"/>
            <charset val="128"/>
          </rPr>
          <t>ku-gakushi-09:</t>
        </r>
        <r>
          <rPr>
            <sz val="9"/>
            <color indexed="81"/>
            <rFont val="MS P ゴシック"/>
            <family val="3"/>
            <charset val="128"/>
          </rPr>
          <t xml:space="preserve">
2年制、3年制の大学院に進学することが条件</t>
        </r>
      </text>
    </comment>
    <comment ref="F11" authorId="0" shapeId="0" xr:uid="{00000000-0006-0000-0000-000002000000}">
      <text>
        <r>
          <rPr>
            <b/>
            <sz val="9"/>
            <color indexed="81"/>
            <rFont val="MS P ゴシック"/>
            <family val="3"/>
            <charset val="128"/>
          </rPr>
          <t>ku-gakushi-09:</t>
        </r>
        <r>
          <rPr>
            <sz val="9"/>
            <color indexed="81"/>
            <rFont val="MS P ゴシック"/>
            <family val="3"/>
            <charset val="128"/>
          </rPr>
          <t xml:space="preserve">
「工学、理学系」との記述に対して問い合わせ、
大学によって名前が違うので系としているが、基本的には理学部工学部への募集として考えているとのこと。</t>
        </r>
      </text>
    </comment>
    <comment ref="F12" authorId="0" shapeId="0" xr:uid="{00000000-0006-0000-0000-000003000000}">
      <text>
        <r>
          <rPr>
            <b/>
            <sz val="9"/>
            <color indexed="81"/>
            <rFont val="MS P ゴシック"/>
            <family val="3"/>
            <charset val="128"/>
          </rPr>
          <t>ku-gakushi-09:</t>
        </r>
        <r>
          <rPr>
            <sz val="9"/>
            <color indexed="81"/>
            <rFont val="MS P ゴシック"/>
            <family val="3"/>
            <charset val="128"/>
          </rPr>
          <t xml:space="preserve">
医学専攻は除くと申請要項に明記があるが、6年制の</t>
        </r>
      </text>
    </comment>
    <comment ref="E26" authorId="0" shapeId="0" xr:uid="{00000000-0006-0000-0000-000004000000}">
      <text>
        <r>
          <rPr>
            <b/>
            <sz val="9"/>
            <color indexed="81"/>
            <rFont val="MS P ゴシック"/>
            <family val="3"/>
            <charset val="128"/>
          </rPr>
          <t>ku-gakushi-09:</t>
        </r>
        <r>
          <rPr>
            <sz val="9"/>
            <color indexed="81"/>
            <rFont val="MS P ゴシック"/>
            <family val="3"/>
            <charset val="128"/>
          </rPr>
          <t xml:space="preserve">
医学部であれば5.6年でも大丈夫2019.2.19電話確認</t>
        </r>
      </text>
    </comment>
    <comment ref="D28" authorId="0" shapeId="0" xr:uid="{00000000-0006-0000-0000-000005000000}">
      <text>
        <r>
          <rPr>
            <b/>
            <sz val="9"/>
            <color indexed="81"/>
            <rFont val="MS P ゴシック"/>
            <family val="3"/>
            <charset val="128"/>
          </rPr>
          <t>ku-gakushi-09:</t>
        </r>
        <r>
          <rPr>
            <sz val="9"/>
            <color indexed="81"/>
            <rFont val="MS P ゴシック"/>
            <family val="3"/>
            <charset val="128"/>
          </rPr>
          <t xml:space="preserve">
医学部5.6年についても各学年として1名ずつ推薦可能2019.2.19電話確認済</t>
        </r>
      </text>
    </comment>
    <comment ref="T52" authorId="0" shapeId="0" xr:uid="{00000000-0006-0000-0000-000006000000}">
      <text>
        <r>
          <rPr>
            <b/>
            <sz val="9"/>
            <color indexed="81"/>
            <rFont val="MS P ゴシック"/>
            <family val="3"/>
            <charset val="128"/>
          </rPr>
          <t>ku-gakushi-09:</t>
        </r>
        <r>
          <rPr>
            <sz val="9"/>
            <color indexed="81"/>
            <rFont val="MS P ゴシック"/>
            <family val="3"/>
            <charset val="128"/>
          </rPr>
          <t xml:space="preserve">
以前は給付について併給不可との表記があったが、2/3担当オリイさんに全て内容確認の上併給可と電話で確認済み。
なお併給確認依頼が財団から来たことはない
</t>
        </r>
      </text>
    </comment>
    <comment ref="X56" authorId="0" shapeId="0" xr:uid="{00000000-0006-0000-0000-000007000000}">
      <text>
        <r>
          <rPr>
            <b/>
            <sz val="9"/>
            <color indexed="81"/>
            <rFont val="MS P ゴシック"/>
            <family val="3"/>
            <charset val="128"/>
          </rPr>
          <t>ku-gakushi-09:</t>
        </r>
        <r>
          <rPr>
            <sz val="9"/>
            <color indexed="81"/>
            <rFont val="MS P ゴシック"/>
            <family val="3"/>
            <charset val="128"/>
          </rPr>
          <t xml:space="preserve">
推薦前の学生について電話させることについて財団了承済み
2020.2.19電話確認済み</t>
        </r>
      </text>
    </comment>
    <comment ref="F58" authorId="0" shapeId="0" xr:uid="{00000000-0006-0000-0000-000008000000}">
      <text>
        <r>
          <rPr>
            <b/>
            <sz val="9"/>
            <color indexed="81"/>
            <rFont val="MS P ゴシック"/>
            <family val="3"/>
            <charset val="128"/>
          </rPr>
          <t>ku-gakushi-09:</t>
        </r>
        <r>
          <rPr>
            <sz val="9"/>
            <color indexed="81"/>
            <rFont val="MS P ゴシック"/>
            <family val="3"/>
            <charset val="128"/>
          </rPr>
          <t xml:space="preserve">
選考の際それらの冠がついている学・研究科の方が望ましい（選考で有利になる可能性が高い）2-19電話確認
</t>
        </r>
      </text>
    </comment>
  </commentList>
</comments>
</file>

<file path=xl/sharedStrings.xml><?xml version="1.0" encoding="utf-8"?>
<sst xmlns="http://schemas.openxmlformats.org/spreadsheetml/2006/main" count="2355" uniqueCount="673">
  <si>
    <t>学籍番号</t>
    <rPh sb="0" eb="2">
      <t>ガクセキ</t>
    </rPh>
    <rPh sb="2" eb="4">
      <t>バンゴウ</t>
    </rPh>
    <phoneticPr fontId="1"/>
  </si>
  <si>
    <t>学年</t>
    <rPh sb="0" eb="2">
      <t>ガクネン</t>
    </rPh>
    <phoneticPr fontId="1"/>
  </si>
  <si>
    <t>氏名</t>
    <rPh sb="0" eb="2">
      <t>シメイ</t>
    </rPh>
    <phoneticPr fontId="1"/>
  </si>
  <si>
    <t>給付貸与</t>
    <rPh sb="0" eb="2">
      <t>キュウフ</t>
    </rPh>
    <rPh sb="2" eb="4">
      <t>タイヨ</t>
    </rPh>
    <phoneticPr fontId="1"/>
  </si>
  <si>
    <t>余枠希望</t>
    <rPh sb="0" eb="1">
      <t>アマリ</t>
    </rPh>
    <rPh sb="1" eb="2">
      <t>ワク</t>
    </rPh>
    <rPh sb="2" eb="4">
      <t>キボウ</t>
    </rPh>
    <phoneticPr fontId="1"/>
  </si>
  <si>
    <t>出身地</t>
    <rPh sb="0" eb="3">
      <t>シュッシンチ</t>
    </rPh>
    <phoneticPr fontId="1"/>
  </si>
  <si>
    <t>収入金額</t>
    <rPh sb="0" eb="2">
      <t>シュウニュウ</t>
    </rPh>
    <rPh sb="2" eb="4">
      <t>キンガク</t>
    </rPh>
    <phoneticPr fontId="1"/>
  </si>
  <si>
    <t>所得金額</t>
    <rPh sb="0" eb="2">
      <t>ショトク</t>
    </rPh>
    <rPh sb="2" eb="4">
      <t>キンガク</t>
    </rPh>
    <phoneticPr fontId="1"/>
  </si>
  <si>
    <t>申請No</t>
    <rPh sb="0" eb="2">
      <t>シンセイ</t>
    </rPh>
    <phoneticPr fontId="1"/>
  </si>
  <si>
    <t>フリガナ</t>
    <phoneticPr fontId="1"/>
  </si>
  <si>
    <t>生年月日</t>
    <rPh sb="0" eb="2">
      <t>セイネン</t>
    </rPh>
    <rPh sb="2" eb="4">
      <t>ガッピ</t>
    </rPh>
    <phoneticPr fontId="1"/>
  </si>
  <si>
    <t>推薦</t>
    <rPh sb="0" eb="2">
      <t>スイセン</t>
    </rPh>
    <phoneticPr fontId="1"/>
  </si>
  <si>
    <t>採用</t>
    <rPh sb="0" eb="2">
      <t>サイヨウ</t>
    </rPh>
    <phoneticPr fontId="1"/>
  </si>
  <si>
    <t>No</t>
    <phoneticPr fontId="1"/>
  </si>
  <si>
    <t>No</t>
    <phoneticPr fontId="1"/>
  </si>
  <si>
    <t>No</t>
    <phoneticPr fontId="1"/>
  </si>
  <si>
    <t>No</t>
    <phoneticPr fontId="1"/>
  </si>
  <si>
    <t>余枠決定財団名</t>
    <rPh sb="0" eb="1">
      <t>アマリ</t>
    </rPh>
    <rPh sb="1" eb="2">
      <t>ワク</t>
    </rPh>
    <rPh sb="2" eb="4">
      <t>ケッテイ</t>
    </rPh>
    <rPh sb="4" eb="6">
      <t>ザイダン</t>
    </rPh>
    <rPh sb="6" eb="7">
      <t>メイ</t>
    </rPh>
    <phoneticPr fontId="1"/>
  </si>
  <si>
    <t>余枠推薦希望</t>
    <rPh sb="0" eb="1">
      <t>アマリ</t>
    </rPh>
    <rPh sb="1" eb="2">
      <t>ワク</t>
    </rPh>
    <rPh sb="2" eb="4">
      <t>スイセン</t>
    </rPh>
    <rPh sb="4" eb="6">
      <t>キボウ</t>
    </rPh>
    <phoneticPr fontId="1"/>
  </si>
  <si>
    <t>給付</t>
    <rPh sb="0" eb="2">
      <t>キュウフ</t>
    </rPh>
    <phoneticPr fontId="1"/>
  </si>
  <si>
    <t>給付貸与併用</t>
    <rPh sb="0" eb="2">
      <t>キュウフ</t>
    </rPh>
    <rPh sb="2" eb="4">
      <t>タイヨ</t>
    </rPh>
    <rPh sb="4" eb="6">
      <t>ヘイヨウ</t>
    </rPh>
    <phoneticPr fontId="1"/>
  </si>
  <si>
    <t>貸与</t>
    <rPh sb="0" eb="2">
      <t>タイヨ</t>
    </rPh>
    <phoneticPr fontId="1"/>
  </si>
  <si>
    <t>希望奨学団体</t>
    <rPh sb="0" eb="2">
      <t>キボウ</t>
    </rPh>
    <rPh sb="2" eb="4">
      <t>ショウガク</t>
    </rPh>
    <rPh sb="4" eb="6">
      <t>ダンタイ</t>
    </rPh>
    <phoneticPr fontId="1"/>
  </si>
  <si>
    <t>続柄</t>
    <rPh sb="0" eb="2">
      <t>ゾクガラ</t>
    </rPh>
    <phoneticPr fontId="1"/>
  </si>
  <si>
    <t>氏名</t>
    <rPh sb="0" eb="2">
      <t>シメイ</t>
    </rPh>
    <phoneticPr fontId="1"/>
  </si>
  <si>
    <t>本人</t>
    <rPh sb="0" eb="2">
      <t>ホンニン</t>
    </rPh>
    <phoneticPr fontId="1"/>
  </si>
  <si>
    <t>父</t>
    <rPh sb="0" eb="1">
      <t>チチ</t>
    </rPh>
    <phoneticPr fontId="1"/>
  </si>
  <si>
    <t>母</t>
    <rPh sb="0" eb="1">
      <t>ハハ</t>
    </rPh>
    <phoneticPr fontId="1"/>
  </si>
  <si>
    <t>その他希望条件等（自由記述）</t>
    <rPh sb="2" eb="3">
      <t>タ</t>
    </rPh>
    <rPh sb="3" eb="5">
      <t>キボウ</t>
    </rPh>
    <rPh sb="5" eb="8">
      <t>ジョウケンナド</t>
    </rPh>
    <rPh sb="9" eb="11">
      <t>ジユウ</t>
    </rPh>
    <rPh sb="11" eb="13">
      <t>キジュツ</t>
    </rPh>
    <phoneticPr fontId="1"/>
  </si>
  <si>
    <t>学力</t>
    <rPh sb="0" eb="2">
      <t>ガクリョク</t>
    </rPh>
    <phoneticPr fontId="1"/>
  </si>
  <si>
    <t>高校の評定平均値</t>
    <rPh sb="0" eb="2">
      <t>コウコウ</t>
    </rPh>
    <rPh sb="3" eb="5">
      <t>ヒョウテイ</t>
    </rPh>
    <rPh sb="5" eb="7">
      <t>ヘイキン</t>
    </rPh>
    <rPh sb="7" eb="8">
      <t>チ</t>
    </rPh>
    <phoneticPr fontId="1"/>
  </si>
  <si>
    <t>家計状況</t>
    <rPh sb="0" eb="2">
      <t>カケイ</t>
    </rPh>
    <rPh sb="2" eb="4">
      <t>ジョウキョウ</t>
    </rPh>
    <phoneticPr fontId="1"/>
  </si>
  <si>
    <t>収入金額合計</t>
    <rPh sb="0" eb="2">
      <t>シュウニュウ</t>
    </rPh>
    <rPh sb="2" eb="4">
      <t>キンガク</t>
    </rPh>
    <rPh sb="4" eb="6">
      <t>ゴウケイ</t>
    </rPh>
    <phoneticPr fontId="1"/>
  </si>
  <si>
    <t>所得金額合計</t>
    <phoneticPr fontId="1"/>
  </si>
  <si>
    <t>資産要件</t>
    <rPh sb="0" eb="2">
      <t>シサン</t>
    </rPh>
    <rPh sb="2" eb="4">
      <t>ヨウケン</t>
    </rPh>
    <phoneticPr fontId="1"/>
  </si>
  <si>
    <t>学力基準</t>
    <rPh sb="0" eb="2">
      <t>ガクリョク</t>
    </rPh>
    <rPh sb="2" eb="4">
      <t>キジュン</t>
    </rPh>
    <phoneticPr fontId="1"/>
  </si>
  <si>
    <t>個人情報</t>
    <rPh sb="0" eb="2">
      <t>コジン</t>
    </rPh>
    <rPh sb="2" eb="4">
      <t>ジョウホウ</t>
    </rPh>
    <phoneticPr fontId="1"/>
  </si>
  <si>
    <t>通学区分</t>
    <rPh sb="0" eb="2">
      <t>ツウガク</t>
    </rPh>
    <rPh sb="2" eb="4">
      <t>クブン</t>
    </rPh>
    <phoneticPr fontId="1"/>
  </si>
  <si>
    <t>出身地</t>
    <rPh sb="0" eb="3">
      <t>シュッシンチ</t>
    </rPh>
    <phoneticPr fontId="1"/>
  </si>
  <si>
    <t>学籍MAIL</t>
    <rPh sb="0" eb="2">
      <t>ガクセキ</t>
    </rPh>
    <phoneticPr fontId="1"/>
  </si>
  <si>
    <t>給付・貸与</t>
    <rPh sb="0" eb="2">
      <t>キュウフ</t>
    </rPh>
    <rPh sb="3" eb="5">
      <t>タイヨ</t>
    </rPh>
    <phoneticPr fontId="1"/>
  </si>
  <si>
    <t>奨学金情報</t>
    <rPh sb="0" eb="3">
      <t>ショウガクキン</t>
    </rPh>
    <rPh sb="3" eb="5">
      <t>ジョウホウ</t>
    </rPh>
    <phoneticPr fontId="1"/>
  </si>
  <si>
    <t>奨学金を希望する理由…家庭事情及び研究内容・分野について、分かりやすく記入して下さい。</t>
    <rPh sb="0" eb="3">
      <t>ショウガクキン</t>
    </rPh>
    <rPh sb="4" eb="6">
      <t>キボウ</t>
    </rPh>
    <rPh sb="8" eb="10">
      <t>リユウ</t>
    </rPh>
    <rPh sb="11" eb="13">
      <t>カテイ</t>
    </rPh>
    <rPh sb="13" eb="15">
      <t>ジジョウ</t>
    </rPh>
    <rPh sb="15" eb="16">
      <t>オヨ</t>
    </rPh>
    <rPh sb="17" eb="19">
      <t>ケンキュウ</t>
    </rPh>
    <rPh sb="19" eb="21">
      <t>ナイヨウ</t>
    </rPh>
    <rPh sb="22" eb="24">
      <t>ブンヤ</t>
    </rPh>
    <rPh sb="29" eb="30">
      <t>ワ</t>
    </rPh>
    <rPh sb="35" eb="37">
      <t>キニュウ</t>
    </rPh>
    <rPh sb="39" eb="40">
      <t>クダ</t>
    </rPh>
    <phoneticPr fontId="1"/>
  </si>
  <si>
    <t>給付月額合計</t>
    <rPh sb="0" eb="2">
      <t>キュウフ</t>
    </rPh>
    <rPh sb="2" eb="4">
      <t>ゲツガク</t>
    </rPh>
    <rPh sb="4" eb="6">
      <t>ゴウケイ</t>
    </rPh>
    <phoneticPr fontId="1"/>
  </si>
  <si>
    <t>給付年額合計</t>
    <rPh sb="0" eb="2">
      <t>キュウフ</t>
    </rPh>
    <rPh sb="2" eb="4">
      <t>ネンガク</t>
    </rPh>
    <rPh sb="4" eb="6">
      <t>ゴウケイ</t>
    </rPh>
    <phoneticPr fontId="1"/>
  </si>
  <si>
    <t>奨学金総数</t>
    <rPh sb="0" eb="3">
      <t>ショウガクキン</t>
    </rPh>
    <rPh sb="3" eb="5">
      <t>ソウスウ</t>
    </rPh>
    <phoneticPr fontId="1"/>
  </si>
  <si>
    <t>所属学部・研究科名</t>
    <rPh sb="0" eb="2">
      <t>ショゾク</t>
    </rPh>
    <rPh sb="2" eb="4">
      <t>ガクブ</t>
    </rPh>
    <rPh sb="5" eb="8">
      <t>ケンキュウカ</t>
    </rPh>
    <rPh sb="8" eb="9">
      <t>メイ</t>
    </rPh>
    <phoneticPr fontId="1"/>
  </si>
  <si>
    <t>資産総額(万)</t>
    <rPh sb="0" eb="2">
      <t>シサン</t>
    </rPh>
    <rPh sb="2" eb="4">
      <t>ソウガク</t>
    </rPh>
    <rPh sb="5" eb="6">
      <t>マン</t>
    </rPh>
    <phoneticPr fontId="1"/>
  </si>
  <si>
    <t>収入金額(万)</t>
    <rPh sb="0" eb="2">
      <t>シュウニュウ</t>
    </rPh>
    <rPh sb="2" eb="4">
      <t>キンガク</t>
    </rPh>
    <rPh sb="5" eb="6">
      <t>マン</t>
    </rPh>
    <phoneticPr fontId="1"/>
  </si>
  <si>
    <t>所得金額(万)</t>
    <rPh sb="0" eb="2">
      <t>ショトク</t>
    </rPh>
    <rPh sb="2" eb="4">
      <t>キンガク</t>
    </rPh>
    <rPh sb="5" eb="6">
      <t>マン</t>
    </rPh>
    <phoneticPr fontId="1"/>
  </si>
  <si>
    <t>市民税所得割額(百)</t>
    <rPh sb="0" eb="3">
      <t>シミンゼイ</t>
    </rPh>
    <rPh sb="3" eb="5">
      <t>ショトク</t>
    </rPh>
    <rPh sb="5" eb="6">
      <t>ワリ</t>
    </rPh>
    <rPh sb="6" eb="7">
      <t>ガク</t>
    </rPh>
    <rPh sb="8" eb="9">
      <t>ヒャク</t>
    </rPh>
    <phoneticPr fontId="1"/>
  </si>
  <si>
    <t>政令指定都市(百)</t>
    <rPh sb="0" eb="2">
      <t>セイレイ</t>
    </rPh>
    <rPh sb="2" eb="4">
      <t>シテイ</t>
    </rPh>
    <rPh sb="4" eb="6">
      <t>トシ</t>
    </rPh>
    <rPh sb="7" eb="8">
      <t>ヒャク</t>
    </rPh>
    <phoneticPr fontId="1"/>
  </si>
  <si>
    <t>総取得単位数</t>
    <rPh sb="0" eb="1">
      <t>ソウ</t>
    </rPh>
    <rPh sb="1" eb="3">
      <t>シュトク</t>
    </rPh>
    <rPh sb="3" eb="6">
      <t>タンイスウ</t>
    </rPh>
    <phoneticPr fontId="1"/>
  </si>
  <si>
    <t>累計GPA</t>
    <rPh sb="0" eb="2">
      <t>ルイケイ</t>
    </rPh>
    <phoneticPr fontId="1"/>
  </si>
  <si>
    <t>順位</t>
    <rPh sb="0" eb="2">
      <t>ジュンイ</t>
    </rPh>
    <phoneticPr fontId="1"/>
  </si>
  <si>
    <t>％</t>
  </si>
  <si>
    <t>上位１/２</t>
    <phoneticPr fontId="1"/>
  </si>
  <si>
    <t>給付月額（円）</t>
    <phoneticPr fontId="1"/>
  </si>
  <si>
    <t>給付年額（円）</t>
    <rPh sb="0" eb="2">
      <t>キュウフ</t>
    </rPh>
    <rPh sb="2" eb="4">
      <t>ネンガク</t>
    </rPh>
    <rPh sb="5" eb="6">
      <t>エン</t>
    </rPh>
    <phoneticPr fontId="1"/>
  </si>
  <si>
    <t>入学区分</t>
    <rPh sb="0" eb="2">
      <t>ニュウガク</t>
    </rPh>
    <rPh sb="2" eb="4">
      <t>クブン</t>
    </rPh>
    <phoneticPr fontId="1"/>
  </si>
  <si>
    <t>大学院</t>
    <phoneticPr fontId="1"/>
  </si>
  <si>
    <t>高卒認定試験</t>
    <rPh sb="0" eb="2">
      <t>コウソツ</t>
    </rPh>
    <rPh sb="2" eb="4">
      <t>ニンテイ</t>
    </rPh>
    <rPh sb="4" eb="6">
      <t>シケン</t>
    </rPh>
    <phoneticPr fontId="1"/>
  </si>
  <si>
    <t>GPA以外</t>
    <phoneticPr fontId="1"/>
  </si>
  <si>
    <t>年齢</t>
    <rPh sb="0" eb="2">
      <t>ネンレイ</t>
    </rPh>
    <phoneticPr fontId="1"/>
  </si>
  <si>
    <t>データ提出日</t>
    <rPh sb="3" eb="5">
      <t>テイシュツ</t>
    </rPh>
    <rPh sb="5" eb="6">
      <t>ヒ</t>
    </rPh>
    <phoneticPr fontId="1"/>
  </si>
  <si>
    <t>書類提出日</t>
    <phoneticPr fontId="1"/>
  </si>
  <si>
    <t>併給基準</t>
    <rPh sb="0" eb="2">
      <t>ヘイキュウ</t>
    </rPh>
    <rPh sb="2" eb="4">
      <t>キジュン</t>
    </rPh>
    <phoneticPr fontId="1"/>
  </si>
  <si>
    <t>年齢計算基準日</t>
    <rPh sb="0" eb="2">
      <t>ネンレイ</t>
    </rPh>
    <rPh sb="2" eb="4">
      <t>ケイサン</t>
    </rPh>
    <rPh sb="4" eb="7">
      <t>キジュンビ</t>
    </rPh>
    <rPh sb="6" eb="7">
      <t>ヒ</t>
    </rPh>
    <phoneticPr fontId="1"/>
  </si>
  <si>
    <t>申請者情報一覧表</t>
    <rPh sb="0" eb="3">
      <t>シンセイシャ</t>
    </rPh>
    <rPh sb="3" eb="5">
      <t>ジョウホウ</t>
    </rPh>
    <rPh sb="5" eb="7">
      <t>イチラン</t>
    </rPh>
    <rPh sb="7" eb="8">
      <t>ヒョウ</t>
    </rPh>
    <phoneticPr fontId="1"/>
  </si>
  <si>
    <t>台帳No</t>
    <rPh sb="0" eb="2">
      <t>ダイチョウ</t>
    </rPh>
    <phoneticPr fontId="1"/>
  </si>
  <si>
    <t>フリガナ</t>
    <phoneticPr fontId="1"/>
  </si>
  <si>
    <t>学部</t>
    <rPh sb="0" eb="2">
      <t>ガクブ</t>
    </rPh>
    <phoneticPr fontId="1"/>
  </si>
  <si>
    <t>学力基準</t>
    <rPh sb="0" eb="4">
      <t>ガクリョクキジュン</t>
    </rPh>
    <phoneticPr fontId="1"/>
  </si>
  <si>
    <t>家計基準</t>
    <rPh sb="0" eb="2">
      <t>カケイ</t>
    </rPh>
    <rPh sb="2" eb="4">
      <t>キジュン</t>
    </rPh>
    <phoneticPr fontId="1"/>
  </si>
  <si>
    <t>家計評点</t>
    <rPh sb="0" eb="2">
      <t>カケイ</t>
    </rPh>
    <rPh sb="2" eb="4">
      <t>ヒョウテン</t>
    </rPh>
    <phoneticPr fontId="1"/>
  </si>
  <si>
    <t>市民税所得割額</t>
    <rPh sb="0" eb="3">
      <t>シミンゼイ</t>
    </rPh>
    <rPh sb="3" eb="5">
      <t>ショトク</t>
    </rPh>
    <rPh sb="5" eb="6">
      <t>ワリ</t>
    </rPh>
    <rPh sb="6" eb="7">
      <t>ガク</t>
    </rPh>
    <phoneticPr fontId="1"/>
  </si>
  <si>
    <t>政令指定都市</t>
    <rPh sb="0" eb="6">
      <t>セイレイシテイトシ</t>
    </rPh>
    <phoneticPr fontId="1"/>
  </si>
  <si>
    <t>現在もらっている奨学金名称</t>
    <rPh sb="0" eb="2">
      <t>ゲンザイ</t>
    </rPh>
    <rPh sb="8" eb="11">
      <t>ショウガクキン</t>
    </rPh>
    <rPh sb="11" eb="13">
      <t>メイショウ</t>
    </rPh>
    <phoneticPr fontId="1"/>
  </si>
  <si>
    <t>余枠団体</t>
    <rPh sb="0" eb="1">
      <t>アマリ</t>
    </rPh>
    <rPh sb="1" eb="2">
      <t>ワク</t>
    </rPh>
    <rPh sb="2" eb="4">
      <t>ダンタイ</t>
    </rPh>
    <phoneticPr fontId="1"/>
  </si>
  <si>
    <t>現在2</t>
    <rPh sb="0" eb="2">
      <t>ゲンザイ</t>
    </rPh>
    <phoneticPr fontId="1"/>
  </si>
  <si>
    <t>現在3</t>
    <rPh sb="0" eb="2">
      <t>ゲンザイ</t>
    </rPh>
    <phoneticPr fontId="1"/>
  </si>
  <si>
    <t>現在4</t>
    <rPh sb="0" eb="2">
      <t>ゲンザイ</t>
    </rPh>
    <phoneticPr fontId="1"/>
  </si>
  <si>
    <t>現在5</t>
    <rPh sb="0" eb="2">
      <t>ゲンザイ</t>
    </rPh>
    <phoneticPr fontId="1"/>
  </si>
  <si>
    <t>希望2</t>
    <rPh sb="0" eb="2">
      <t>キボウ</t>
    </rPh>
    <phoneticPr fontId="1"/>
  </si>
  <si>
    <t>希望3</t>
    <rPh sb="0" eb="2">
      <t>キボウ</t>
    </rPh>
    <phoneticPr fontId="1"/>
  </si>
  <si>
    <t>書類提出日</t>
    <rPh sb="0" eb="2">
      <t>ショルイ</t>
    </rPh>
    <rPh sb="2" eb="4">
      <t>テイシュツ</t>
    </rPh>
    <rPh sb="4" eb="5">
      <t>ビ</t>
    </rPh>
    <phoneticPr fontId="1"/>
  </si>
  <si>
    <t>データ提出日</t>
    <rPh sb="3" eb="5">
      <t>テイシュツ</t>
    </rPh>
    <rPh sb="5" eb="6">
      <t>ビ</t>
    </rPh>
    <phoneticPr fontId="1"/>
  </si>
  <si>
    <t>生年月日</t>
    <rPh sb="0" eb="4">
      <t>セイネンガッピ</t>
    </rPh>
    <phoneticPr fontId="1"/>
  </si>
  <si>
    <t>希望団体NO１</t>
    <rPh sb="0" eb="2">
      <t>キボウ</t>
    </rPh>
    <rPh sb="2" eb="4">
      <t>ダンタイ</t>
    </rPh>
    <phoneticPr fontId="1"/>
  </si>
  <si>
    <t>希望団体NO２</t>
    <rPh sb="0" eb="2">
      <t>キボウ</t>
    </rPh>
    <rPh sb="2" eb="4">
      <t>ダンタイ</t>
    </rPh>
    <phoneticPr fontId="1"/>
  </si>
  <si>
    <t>希望団体NO３</t>
    <rPh sb="0" eb="2">
      <t>キボウ</t>
    </rPh>
    <rPh sb="2" eb="4">
      <t>ダンタイ</t>
    </rPh>
    <phoneticPr fontId="1"/>
  </si>
  <si>
    <t>推薦１</t>
    <rPh sb="0" eb="2">
      <t>スイセン</t>
    </rPh>
    <phoneticPr fontId="1"/>
  </si>
  <si>
    <t>採用１</t>
    <rPh sb="0" eb="2">
      <t>サイヨウ</t>
    </rPh>
    <phoneticPr fontId="1"/>
  </si>
  <si>
    <t>推薦２</t>
    <rPh sb="0" eb="2">
      <t>スイセン</t>
    </rPh>
    <phoneticPr fontId="1"/>
  </si>
  <si>
    <t>採用２</t>
    <rPh sb="0" eb="2">
      <t>サイヨウ</t>
    </rPh>
    <phoneticPr fontId="1"/>
  </si>
  <si>
    <t>推薦３</t>
    <rPh sb="0" eb="2">
      <t>スイセン</t>
    </rPh>
    <phoneticPr fontId="1"/>
  </si>
  <si>
    <t>採用３</t>
    <rPh sb="0" eb="2">
      <t>サイヨウ</t>
    </rPh>
    <phoneticPr fontId="1"/>
  </si>
  <si>
    <t>希望団体余枠</t>
    <rPh sb="0" eb="2">
      <t>キボウ</t>
    </rPh>
    <rPh sb="2" eb="4">
      <t>ダンタイ</t>
    </rPh>
    <rPh sb="4" eb="5">
      <t>アマリ</t>
    </rPh>
    <rPh sb="5" eb="6">
      <t>ワク</t>
    </rPh>
    <phoneticPr fontId="1"/>
  </si>
  <si>
    <t>推薦余枠</t>
    <rPh sb="0" eb="2">
      <t>スイセン</t>
    </rPh>
    <rPh sb="2" eb="3">
      <t>アマリ</t>
    </rPh>
    <rPh sb="3" eb="4">
      <t>ワク</t>
    </rPh>
    <phoneticPr fontId="1"/>
  </si>
  <si>
    <t>採用余枠</t>
    <rPh sb="0" eb="2">
      <t>サイヨウ</t>
    </rPh>
    <rPh sb="2" eb="3">
      <t>アマリ</t>
    </rPh>
    <rPh sb="3" eb="4">
      <t>ワク</t>
    </rPh>
    <phoneticPr fontId="1"/>
  </si>
  <si>
    <t>その他条件</t>
    <rPh sb="2" eb="3">
      <t>ホカ</t>
    </rPh>
    <rPh sb="3" eb="5">
      <t>ジョウケン</t>
    </rPh>
    <phoneticPr fontId="1"/>
  </si>
  <si>
    <t>余枠情報</t>
    <rPh sb="0" eb="1">
      <t>アマリ</t>
    </rPh>
    <rPh sb="1" eb="2">
      <t>ワク</t>
    </rPh>
    <rPh sb="2" eb="4">
      <t>ジョウホウ</t>
    </rPh>
    <phoneticPr fontId="1"/>
  </si>
  <si>
    <t>父氏名</t>
    <rPh sb="0" eb="1">
      <t>チチ</t>
    </rPh>
    <rPh sb="1" eb="3">
      <t>シメイ</t>
    </rPh>
    <phoneticPr fontId="1"/>
  </si>
  <si>
    <t>父収入</t>
    <rPh sb="0" eb="1">
      <t>チチ</t>
    </rPh>
    <rPh sb="1" eb="3">
      <t>シュウニュウ</t>
    </rPh>
    <phoneticPr fontId="1"/>
  </si>
  <si>
    <t>父所得</t>
    <rPh sb="0" eb="1">
      <t>チチ</t>
    </rPh>
    <rPh sb="1" eb="3">
      <t>ショトク</t>
    </rPh>
    <phoneticPr fontId="1"/>
  </si>
  <si>
    <t>母氏名</t>
    <rPh sb="0" eb="1">
      <t>ハハ</t>
    </rPh>
    <rPh sb="1" eb="3">
      <t>シメイ</t>
    </rPh>
    <phoneticPr fontId="1"/>
  </si>
  <si>
    <t>母収入</t>
    <rPh sb="0" eb="1">
      <t>ハハ</t>
    </rPh>
    <rPh sb="1" eb="3">
      <t>シュウニュウ</t>
    </rPh>
    <phoneticPr fontId="1"/>
  </si>
  <si>
    <t>母所得</t>
    <rPh sb="0" eb="1">
      <t>ハハ</t>
    </rPh>
    <rPh sb="1" eb="3">
      <t>ショトク</t>
    </rPh>
    <phoneticPr fontId="1"/>
  </si>
  <si>
    <t>母市民税</t>
    <rPh sb="0" eb="1">
      <t>ハハ</t>
    </rPh>
    <rPh sb="1" eb="4">
      <t>シミンゼイ</t>
    </rPh>
    <phoneticPr fontId="1"/>
  </si>
  <si>
    <t>父政令指定</t>
    <rPh sb="0" eb="1">
      <t>チチ</t>
    </rPh>
    <rPh sb="1" eb="3">
      <t>セイレイ</t>
    </rPh>
    <rPh sb="3" eb="5">
      <t>シテイ</t>
    </rPh>
    <phoneticPr fontId="1"/>
  </si>
  <si>
    <t>父市民税</t>
    <rPh sb="0" eb="1">
      <t>チチ</t>
    </rPh>
    <rPh sb="1" eb="3">
      <t>シミン</t>
    </rPh>
    <rPh sb="3" eb="4">
      <t>ゼイ</t>
    </rPh>
    <phoneticPr fontId="1"/>
  </si>
  <si>
    <t>母政令指定</t>
    <rPh sb="0" eb="1">
      <t>ハハ</t>
    </rPh>
    <rPh sb="1" eb="3">
      <t>セイレイ</t>
    </rPh>
    <rPh sb="3" eb="5">
      <t>シテイ</t>
    </rPh>
    <phoneticPr fontId="1"/>
  </si>
  <si>
    <t>その他続柄</t>
    <rPh sb="2" eb="3">
      <t>タ</t>
    </rPh>
    <rPh sb="3" eb="5">
      <t>ゾクガラ</t>
    </rPh>
    <phoneticPr fontId="1"/>
  </si>
  <si>
    <t>収入</t>
    <rPh sb="0" eb="2">
      <t>シュウニュウ</t>
    </rPh>
    <phoneticPr fontId="1"/>
  </si>
  <si>
    <t>所得</t>
    <rPh sb="0" eb="2">
      <t>ショトク</t>
    </rPh>
    <phoneticPr fontId="1"/>
  </si>
  <si>
    <t>市民税</t>
    <rPh sb="0" eb="3">
      <t>シミンゼイ</t>
    </rPh>
    <phoneticPr fontId="1"/>
  </si>
  <si>
    <t>政令指定</t>
    <rPh sb="0" eb="2">
      <t>セイレイ</t>
    </rPh>
    <rPh sb="2" eb="4">
      <t>シテイ</t>
    </rPh>
    <phoneticPr fontId="1"/>
  </si>
  <si>
    <t>本人収入</t>
    <rPh sb="0" eb="2">
      <t>ホンニン</t>
    </rPh>
    <rPh sb="2" eb="4">
      <t>シュウニュウ</t>
    </rPh>
    <phoneticPr fontId="1"/>
  </si>
  <si>
    <t>本人所得</t>
    <rPh sb="0" eb="2">
      <t>ホンニン</t>
    </rPh>
    <rPh sb="2" eb="4">
      <t>ショトク</t>
    </rPh>
    <phoneticPr fontId="1"/>
  </si>
  <si>
    <t>本人市民税</t>
    <rPh sb="0" eb="2">
      <t>ホンニン</t>
    </rPh>
    <rPh sb="2" eb="4">
      <t>シミン</t>
    </rPh>
    <rPh sb="4" eb="5">
      <t>ゼイ</t>
    </rPh>
    <phoneticPr fontId="1"/>
  </si>
  <si>
    <t>本人政令指定</t>
    <rPh sb="0" eb="2">
      <t>ホンニン</t>
    </rPh>
    <rPh sb="2" eb="4">
      <t>セイレイ</t>
    </rPh>
    <rPh sb="4" eb="6">
      <t>シテイ</t>
    </rPh>
    <phoneticPr fontId="1"/>
  </si>
  <si>
    <t>資産総額</t>
    <rPh sb="0" eb="2">
      <t>シサン</t>
    </rPh>
    <rPh sb="2" eb="4">
      <t>ソウガク</t>
    </rPh>
    <phoneticPr fontId="1"/>
  </si>
  <si>
    <t>評点市民税</t>
    <rPh sb="0" eb="2">
      <t>ヒョウテン</t>
    </rPh>
    <rPh sb="2" eb="5">
      <t>シミンゼイ</t>
    </rPh>
    <phoneticPr fontId="1"/>
  </si>
  <si>
    <t>評点政令指定</t>
    <rPh sb="0" eb="2">
      <t>ヒョウテン</t>
    </rPh>
    <rPh sb="2" eb="4">
      <t>セイレイ</t>
    </rPh>
    <rPh sb="4" eb="6">
      <t>シテイ</t>
    </rPh>
    <phoneticPr fontId="1"/>
  </si>
  <si>
    <t>評点資産</t>
    <rPh sb="0" eb="2">
      <t>ヒョウテン</t>
    </rPh>
    <rPh sb="2" eb="4">
      <t>シサン</t>
    </rPh>
    <phoneticPr fontId="1"/>
  </si>
  <si>
    <t>高校評定</t>
    <rPh sb="0" eb="2">
      <t>コウコウ</t>
    </rPh>
    <rPh sb="2" eb="4">
      <t>ヒョウテイ</t>
    </rPh>
    <phoneticPr fontId="1"/>
  </si>
  <si>
    <t>高卒認定</t>
    <rPh sb="0" eb="4">
      <t>コウソツニンテイ</t>
    </rPh>
    <phoneticPr fontId="1"/>
  </si>
  <si>
    <t>大学院</t>
    <rPh sb="0" eb="3">
      <t>ダイガクイン</t>
    </rPh>
    <phoneticPr fontId="1"/>
  </si>
  <si>
    <t>GPA以外</t>
    <rPh sb="3" eb="5">
      <t>イガイ</t>
    </rPh>
    <phoneticPr fontId="1"/>
  </si>
  <si>
    <t>総修得単位数</t>
    <rPh sb="0" eb="1">
      <t>ソウ</t>
    </rPh>
    <rPh sb="1" eb="3">
      <t>シュウトク</t>
    </rPh>
    <rPh sb="3" eb="6">
      <t>タンイスウ</t>
    </rPh>
    <phoneticPr fontId="1"/>
  </si>
  <si>
    <t>標準修得単位数</t>
    <rPh sb="0" eb="2">
      <t>ヒョウジュン</t>
    </rPh>
    <rPh sb="2" eb="4">
      <t>シュウトク</t>
    </rPh>
    <rPh sb="4" eb="7">
      <t>タンイスウ</t>
    </rPh>
    <phoneticPr fontId="1"/>
  </si>
  <si>
    <t>単位〇×</t>
    <rPh sb="0" eb="2">
      <t>タンイ</t>
    </rPh>
    <phoneticPr fontId="1"/>
  </si>
  <si>
    <t>GPA</t>
    <phoneticPr fontId="1"/>
  </si>
  <si>
    <t>％</t>
    <phoneticPr fontId="1"/>
  </si>
  <si>
    <t>上位1/2</t>
    <rPh sb="0" eb="2">
      <t>ジョウイ</t>
    </rPh>
    <phoneticPr fontId="1"/>
  </si>
  <si>
    <t>TEL</t>
    <phoneticPr fontId="1"/>
  </si>
  <si>
    <t>TEL2</t>
    <phoneticPr fontId="1"/>
  </si>
  <si>
    <t>ﾒｰﾙｱﾄﾞﾚｽ</t>
    <phoneticPr fontId="1"/>
  </si>
  <si>
    <t>MAIL2</t>
    <phoneticPr fontId="1"/>
  </si>
  <si>
    <t>希望理由</t>
    <rPh sb="0" eb="2">
      <t>キボウ</t>
    </rPh>
    <rPh sb="2" eb="4">
      <t>リユウ</t>
    </rPh>
    <phoneticPr fontId="1"/>
  </si>
  <si>
    <t>1給付貸与</t>
    <rPh sb="1" eb="3">
      <t>キュウフ</t>
    </rPh>
    <rPh sb="3" eb="5">
      <t>タイヨ</t>
    </rPh>
    <phoneticPr fontId="1"/>
  </si>
  <si>
    <t>１一時金</t>
    <rPh sb="1" eb="4">
      <t>イチジキン</t>
    </rPh>
    <phoneticPr fontId="1"/>
  </si>
  <si>
    <t>１給付月額</t>
    <rPh sb="1" eb="3">
      <t>キュウフ</t>
    </rPh>
    <rPh sb="3" eb="5">
      <t>ゲツガク</t>
    </rPh>
    <phoneticPr fontId="1"/>
  </si>
  <si>
    <t>１給付年額</t>
    <rPh sb="1" eb="3">
      <t>キュウフ</t>
    </rPh>
    <rPh sb="3" eb="5">
      <t>ネンガク</t>
    </rPh>
    <phoneticPr fontId="1"/>
  </si>
  <si>
    <t>２一時金</t>
    <rPh sb="1" eb="4">
      <t>イチジキン</t>
    </rPh>
    <phoneticPr fontId="1"/>
  </si>
  <si>
    <t>２給付月額</t>
    <rPh sb="1" eb="3">
      <t>キュウフ</t>
    </rPh>
    <rPh sb="3" eb="5">
      <t>ゲツガク</t>
    </rPh>
    <phoneticPr fontId="1"/>
  </si>
  <si>
    <t>２給付年額</t>
    <rPh sb="1" eb="3">
      <t>キュウフ</t>
    </rPh>
    <rPh sb="3" eb="5">
      <t>ネンガク</t>
    </rPh>
    <phoneticPr fontId="1"/>
  </si>
  <si>
    <t>３一時金</t>
    <rPh sb="1" eb="4">
      <t>イチジキン</t>
    </rPh>
    <phoneticPr fontId="1"/>
  </si>
  <si>
    <t>３給付月額</t>
    <rPh sb="1" eb="3">
      <t>キュウフ</t>
    </rPh>
    <rPh sb="3" eb="5">
      <t>ゲツガク</t>
    </rPh>
    <phoneticPr fontId="1"/>
  </si>
  <si>
    <t>３給付年額</t>
    <rPh sb="1" eb="3">
      <t>キュウフ</t>
    </rPh>
    <rPh sb="3" eb="5">
      <t>ネンガク</t>
    </rPh>
    <phoneticPr fontId="1"/>
  </si>
  <si>
    <t>４一時金</t>
    <rPh sb="1" eb="4">
      <t>イチジキン</t>
    </rPh>
    <phoneticPr fontId="1"/>
  </si>
  <si>
    <t>４給付月額</t>
    <rPh sb="1" eb="3">
      <t>キュウフ</t>
    </rPh>
    <rPh sb="3" eb="5">
      <t>ゲツガク</t>
    </rPh>
    <phoneticPr fontId="1"/>
  </si>
  <si>
    <t>４給付年額</t>
    <rPh sb="1" eb="3">
      <t>キュウフ</t>
    </rPh>
    <rPh sb="3" eb="5">
      <t>ネンガク</t>
    </rPh>
    <phoneticPr fontId="1"/>
  </si>
  <si>
    <t>５一時金</t>
    <rPh sb="1" eb="4">
      <t>イチジキン</t>
    </rPh>
    <phoneticPr fontId="1"/>
  </si>
  <si>
    <t>５給付月額</t>
    <rPh sb="1" eb="3">
      <t>キュウフ</t>
    </rPh>
    <rPh sb="3" eb="5">
      <t>ゲツガク</t>
    </rPh>
    <phoneticPr fontId="1"/>
  </si>
  <si>
    <t>５給付年額</t>
    <rPh sb="1" eb="3">
      <t>キュウフ</t>
    </rPh>
    <rPh sb="3" eb="5">
      <t>ネンガク</t>
    </rPh>
    <phoneticPr fontId="1"/>
  </si>
  <si>
    <t xml:space="preserve">〒　　　　　　　　　　　都道府県
</t>
    <rPh sb="12" eb="16">
      <t>トドウフケン</t>
    </rPh>
    <phoneticPr fontId="1"/>
  </si>
  <si>
    <t>標準取得単位数</t>
    <rPh sb="0" eb="2">
      <t>ヒョウジュン</t>
    </rPh>
    <rPh sb="2" eb="4">
      <t>シュトク</t>
    </rPh>
    <rPh sb="4" eb="7">
      <t>タンイスウ</t>
    </rPh>
    <phoneticPr fontId="1"/>
  </si>
  <si>
    <t>標準取得単位数〇×</t>
    <rPh sb="2" eb="4">
      <t>シュトク</t>
    </rPh>
    <phoneticPr fontId="1"/>
  </si>
  <si>
    <t>申込中</t>
    <rPh sb="0" eb="1">
      <t>モウ</t>
    </rPh>
    <rPh sb="1" eb="2">
      <t>コ</t>
    </rPh>
    <rPh sb="2" eb="3">
      <t>チュウ</t>
    </rPh>
    <phoneticPr fontId="1"/>
  </si>
  <si>
    <t>生計維持者</t>
    <rPh sb="0" eb="2">
      <t>セイケイ</t>
    </rPh>
    <rPh sb="2" eb="4">
      <t>イジ</t>
    </rPh>
    <rPh sb="4" eb="5">
      <t>シャ</t>
    </rPh>
    <phoneticPr fontId="1"/>
  </si>
  <si>
    <t>ﾒｰﾙｱﾄﾞﾚｽ</t>
    <phoneticPr fontId="1"/>
  </si>
  <si>
    <t>ﾒｰﾙｱﾄﾞﾚｽ2</t>
    <phoneticPr fontId="1"/>
  </si>
  <si>
    <t>現在受けている／申請中の奨学金名称</t>
    <rPh sb="2" eb="3">
      <t>ウ</t>
    </rPh>
    <rPh sb="8" eb="11">
      <t>シンセイチュウ</t>
    </rPh>
    <rPh sb="15" eb="17">
      <t>メイショウ</t>
    </rPh>
    <phoneticPr fontId="1"/>
  </si>
  <si>
    <t>携帯</t>
    <rPh sb="0" eb="2">
      <t>ケイタイ</t>
    </rPh>
    <phoneticPr fontId="1"/>
  </si>
  <si>
    <t>自宅</t>
    <rPh sb="0" eb="2">
      <t>ジタク</t>
    </rPh>
    <phoneticPr fontId="1"/>
  </si>
  <si>
    <t>現住所</t>
    <rPh sb="0" eb="1">
      <t>ゲン</t>
    </rPh>
    <rPh sb="1" eb="3">
      <t>ジュウショ</t>
    </rPh>
    <phoneticPr fontId="1"/>
  </si>
  <si>
    <t>一時金</t>
    <rPh sb="0" eb="3">
      <t>イチジキン</t>
    </rPh>
    <phoneticPr fontId="1"/>
  </si>
  <si>
    <t>郵便番号</t>
    <rPh sb="0" eb="4">
      <t>ユウビンバンゴウ</t>
    </rPh>
    <phoneticPr fontId="1"/>
  </si>
  <si>
    <t>住所</t>
    <rPh sb="0" eb="2">
      <t>ジュウショ</t>
    </rPh>
    <phoneticPr fontId="1"/>
  </si>
  <si>
    <t>県</t>
    <rPh sb="0" eb="1">
      <t>ケン</t>
    </rPh>
    <phoneticPr fontId="1"/>
  </si>
  <si>
    <t>N32</t>
    <phoneticPr fontId="1"/>
  </si>
  <si>
    <t>Q32</t>
    <phoneticPr fontId="1"/>
  </si>
  <si>
    <t>F37</t>
    <phoneticPr fontId="1"/>
  </si>
  <si>
    <t>K37</t>
    <phoneticPr fontId="1"/>
  </si>
  <si>
    <t>P37</t>
    <phoneticPr fontId="1"/>
  </si>
  <si>
    <t>C30</t>
    <phoneticPr fontId="1"/>
  </si>
  <si>
    <t>M28</t>
    <phoneticPr fontId="1"/>
  </si>
  <si>
    <t>E28</t>
    <phoneticPr fontId="1"/>
  </si>
  <si>
    <t>M27</t>
    <phoneticPr fontId="1"/>
  </si>
  <si>
    <t>P26</t>
    <phoneticPr fontId="1"/>
  </si>
  <si>
    <t>P25</t>
    <phoneticPr fontId="1"/>
  </si>
  <si>
    <t>M25</t>
    <phoneticPr fontId="1"/>
  </si>
  <si>
    <t>D26</t>
    <phoneticPr fontId="1"/>
  </si>
  <si>
    <t>H25</t>
    <phoneticPr fontId="1"/>
  </si>
  <si>
    <t>E25</t>
    <phoneticPr fontId="1"/>
  </si>
  <si>
    <t>O24</t>
    <phoneticPr fontId="1"/>
  </si>
  <si>
    <t>K24</t>
    <phoneticPr fontId="1"/>
  </si>
  <si>
    <t>H24</t>
    <phoneticPr fontId="1"/>
  </si>
  <si>
    <t>E24</t>
    <phoneticPr fontId="1"/>
  </si>
  <si>
    <t>R23</t>
    <phoneticPr fontId="1"/>
  </si>
  <si>
    <t>K23</t>
    <phoneticPr fontId="1"/>
  </si>
  <si>
    <t>F23</t>
    <phoneticPr fontId="1"/>
  </si>
  <si>
    <t>S22</t>
    <phoneticPr fontId="1"/>
  </si>
  <si>
    <t>P22</t>
    <phoneticPr fontId="1"/>
  </si>
  <si>
    <t>M22</t>
    <phoneticPr fontId="1"/>
  </si>
  <si>
    <t>J22</t>
    <phoneticPr fontId="1"/>
  </si>
  <si>
    <t>G22</t>
    <phoneticPr fontId="1"/>
  </si>
  <si>
    <t>Q21</t>
    <phoneticPr fontId="1"/>
  </si>
  <si>
    <t>P21</t>
    <phoneticPr fontId="1"/>
  </si>
  <si>
    <t>O21</t>
    <phoneticPr fontId="1"/>
  </si>
  <si>
    <t>E20</t>
    <phoneticPr fontId="1"/>
  </si>
  <si>
    <t>Q19</t>
    <phoneticPr fontId="1"/>
  </si>
  <si>
    <t>N19</t>
    <phoneticPr fontId="1"/>
  </si>
  <si>
    <t>L19</t>
    <phoneticPr fontId="1"/>
  </si>
  <si>
    <t>J19</t>
    <phoneticPr fontId="1"/>
  </si>
  <si>
    <t>Q18</t>
    <phoneticPr fontId="1"/>
  </si>
  <si>
    <t>N18</t>
    <phoneticPr fontId="1"/>
  </si>
  <si>
    <t>L18</t>
    <phoneticPr fontId="1"/>
  </si>
  <si>
    <t>J18</t>
    <phoneticPr fontId="1"/>
  </si>
  <si>
    <t>E18</t>
    <phoneticPr fontId="1"/>
  </si>
  <si>
    <t>D18</t>
    <phoneticPr fontId="1"/>
  </si>
  <si>
    <t>Q17</t>
    <phoneticPr fontId="1"/>
  </si>
  <si>
    <t>N17</t>
    <phoneticPr fontId="1"/>
  </si>
  <si>
    <t>L17</t>
    <phoneticPr fontId="1"/>
  </si>
  <si>
    <t>J17</t>
    <phoneticPr fontId="1"/>
  </si>
  <si>
    <t>E17</t>
    <phoneticPr fontId="1"/>
  </si>
  <si>
    <t>Q16</t>
    <phoneticPr fontId="1"/>
  </si>
  <si>
    <t>N16</t>
    <phoneticPr fontId="1"/>
  </si>
  <si>
    <t>L16</t>
    <phoneticPr fontId="1"/>
  </si>
  <si>
    <t>J16</t>
    <phoneticPr fontId="1"/>
  </si>
  <si>
    <t>E16</t>
    <phoneticPr fontId="1"/>
  </si>
  <si>
    <t>S14</t>
    <phoneticPr fontId="1"/>
  </si>
  <si>
    <t>Q14</t>
    <phoneticPr fontId="1"/>
  </si>
  <si>
    <t>O13</t>
    <phoneticPr fontId="1"/>
  </si>
  <si>
    <t>G13</t>
    <phoneticPr fontId="1"/>
  </si>
  <si>
    <t>E14</t>
    <phoneticPr fontId="1"/>
  </si>
  <si>
    <t>E13</t>
    <phoneticPr fontId="1"/>
  </si>
  <si>
    <t>E12</t>
    <phoneticPr fontId="1"/>
  </si>
  <si>
    <t>Q11</t>
    <phoneticPr fontId="1"/>
  </si>
  <si>
    <t>O11</t>
    <phoneticPr fontId="1"/>
  </si>
  <si>
    <t>M9</t>
    <phoneticPr fontId="1"/>
  </si>
  <si>
    <t>L11</t>
    <phoneticPr fontId="1"/>
  </si>
  <si>
    <t>J11</t>
    <phoneticPr fontId="1"/>
  </si>
  <si>
    <t>H9</t>
    <phoneticPr fontId="1"/>
  </si>
  <si>
    <t>G11</t>
    <phoneticPr fontId="1"/>
  </si>
  <si>
    <t>E11</t>
    <phoneticPr fontId="1"/>
  </si>
  <si>
    <t>C9</t>
    <phoneticPr fontId="1"/>
  </si>
  <si>
    <t>R3</t>
    <phoneticPr fontId="1"/>
  </si>
  <si>
    <t>N3</t>
    <phoneticPr fontId="1"/>
  </si>
  <si>
    <t>P13</t>
    <phoneticPr fontId="1"/>
  </si>
  <si>
    <t>R10</t>
    <phoneticPr fontId="1"/>
  </si>
  <si>
    <t>N9</t>
    <phoneticPr fontId="1"/>
  </si>
  <si>
    <t>I9</t>
    <phoneticPr fontId="1"/>
  </si>
  <si>
    <t>D9</t>
    <phoneticPr fontId="1"/>
  </si>
  <si>
    <t>C36</t>
    <phoneticPr fontId="1"/>
  </si>
  <si>
    <t>C35</t>
    <phoneticPr fontId="1"/>
  </si>
  <si>
    <t>C34</t>
    <phoneticPr fontId="1"/>
  </si>
  <si>
    <t>C33</t>
    <phoneticPr fontId="1"/>
  </si>
  <si>
    <t>C32</t>
    <phoneticPr fontId="1"/>
  </si>
  <si>
    <t>S37</t>
    <phoneticPr fontId="1"/>
  </si>
  <si>
    <t>M26</t>
    <phoneticPr fontId="1"/>
  </si>
  <si>
    <t>R7</t>
    <phoneticPr fontId="1"/>
  </si>
  <si>
    <t>R21</t>
    <phoneticPr fontId="1"/>
  </si>
  <si>
    <t>I20</t>
    <phoneticPr fontId="1"/>
  </si>
  <si>
    <t>L21</t>
    <phoneticPr fontId="1"/>
  </si>
  <si>
    <t>G21</t>
    <phoneticPr fontId="1"/>
  </si>
  <si>
    <t>R20</t>
    <phoneticPr fontId="1"/>
  </si>
  <si>
    <t>M20</t>
    <phoneticPr fontId="1"/>
  </si>
  <si>
    <t>R24</t>
    <phoneticPr fontId="1"/>
  </si>
  <si>
    <t>P5</t>
    <phoneticPr fontId="1"/>
  </si>
  <si>
    <t>L5</t>
    <phoneticPr fontId="1"/>
  </si>
  <si>
    <t>D4</t>
    <phoneticPr fontId="1"/>
  </si>
  <si>
    <t>D5</t>
    <phoneticPr fontId="1"/>
  </si>
  <si>
    <t>I5</t>
    <phoneticPr fontId="1"/>
  </si>
  <si>
    <t>B3</t>
    <phoneticPr fontId="1"/>
  </si>
  <si>
    <t>J35</t>
  </si>
  <si>
    <t>J32</t>
    <phoneticPr fontId="1"/>
  </si>
  <si>
    <t>１申し込み中</t>
    <rPh sb="1" eb="2">
      <t>モウ</t>
    </rPh>
    <rPh sb="3" eb="4">
      <t>コ</t>
    </rPh>
    <rPh sb="5" eb="6">
      <t>チュウ</t>
    </rPh>
    <phoneticPr fontId="1"/>
  </si>
  <si>
    <t>L32</t>
    <phoneticPr fontId="1"/>
  </si>
  <si>
    <t>M32</t>
    <phoneticPr fontId="1"/>
  </si>
  <si>
    <t>2給付貸与</t>
    <rPh sb="1" eb="3">
      <t>キュウフ</t>
    </rPh>
    <rPh sb="3" eb="5">
      <t>タイヨ</t>
    </rPh>
    <phoneticPr fontId="1"/>
  </si>
  <si>
    <t>２申し込み中</t>
    <rPh sb="1" eb="2">
      <t>モウ</t>
    </rPh>
    <rPh sb="3" eb="4">
      <t>コ</t>
    </rPh>
    <rPh sb="5" eb="6">
      <t>チュウ</t>
    </rPh>
    <phoneticPr fontId="1"/>
  </si>
  <si>
    <t>3給付貸与</t>
    <rPh sb="1" eb="3">
      <t>キュウフ</t>
    </rPh>
    <rPh sb="3" eb="5">
      <t>タイヨ</t>
    </rPh>
    <phoneticPr fontId="1"/>
  </si>
  <si>
    <t>３申し込み中</t>
    <rPh sb="1" eb="2">
      <t>モウ</t>
    </rPh>
    <rPh sb="3" eb="4">
      <t>コ</t>
    </rPh>
    <rPh sb="5" eb="6">
      <t>チュウ</t>
    </rPh>
    <phoneticPr fontId="1"/>
  </si>
  <si>
    <t>4給付貸与</t>
    <rPh sb="1" eb="3">
      <t>キュウフ</t>
    </rPh>
    <rPh sb="3" eb="5">
      <t>タイヨ</t>
    </rPh>
    <phoneticPr fontId="1"/>
  </si>
  <si>
    <t>４申し込み中</t>
    <rPh sb="1" eb="2">
      <t>モウ</t>
    </rPh>
    <rPh sb="3" eb="4">
      <t>コ</t>
    </rPh>
    <rPh sb="5" eb="6">
      <t>チュウ</t>
    </rPh>
    <phoneticPr fontId="1"/>
  </si>
  <si>
    <t>5給付貸与</t>
    <rPh sb="1" eb="3">
      <t>キュウフ</t>
    </rPh>
    <rPh sb="3" eb="5">
      <t>タイヨ</t>
    </rPh>
    <phoneticPr fontId="1"/>
  </si>
  <si>
    <t>５申し込み中</t>
    <rPh sb="1" eb="2">
      <t>モウ</t>
    </rPh>
    <rPh sb="3" eb="4">
      <t>コ</t>
    </rPh>
    <rPh sb="5" eb="6">
      <t>チュウ</t>
    </rPh>
    <phoneticPr fontId="1"/>
  </si>
  <si>
    <t>J33</t>
  </si>
  <si>
    <t>L33</t>
  </si>
  <si>
    <t>M33</t>
  </si>
  <si>
    <t>N33</t>
  </si>
  <si>
    <t>Q33</t>
  </si>
  <si>
    <t>J34</t>
  </si>
  <si>
    <t>L34</t>
  </si>
  <si>
    <t>M34</t>
  </si>
  <si>
    <t>N34</t>
  </si>
  <si>
    <t>Q34</t>
  </si>
  <si>
    <t>L35</t>
  </si>
  <si>
    <t>M35</t>
  </si>
  <si>
    <t>N35</t>
  </si>
  <si>
    <t>Q35</t>
  </si>
  <si>
    <t>J36</t>
  </si>
  <si>
    <t>L36</t>
  </si>
  <si>
    <t>M36</t>
  </si>
  <si>
    <t>N36</t>
  </si>
  <si>
    <t>Q36</t>
  </si>
  <si>
    <t>○</t>
  </si>
  <si>
    <t>学費免除、一時金、渡航費のみ等の奨学金は併給可</t>
    <rPh sb="0" eb="2">
      <t>ガクヒ</t>
    </rPh>
    <rPh sb="2" eb="4">
      <t>メンジョ</t>
    </rPh>
    <rPh sb="5" eb="8">
      <t>イチジキン</t>
    </rPh>
    <rPh sb="9" eb="12">
      <t>トコウヒ</t>
    </rPh>
    <rPh sb="14" eb="15">
      <t>ナド</t>
    </rPh>
    <rPh sb="16" eb="19">
      <t>ショウガクキン</t>
    </rPh>
    <rPh sb="20" eb="22">
      <t>ヘイキュウ</t>
    </rPh>
    <rPh sb="22" eb="23">
      <t>カ</t>
    </rPh>
    <phoneticPr fontId="9"/>
  </si>
  <si>
    <t>可</t>
  </si>
  <si>
    <t>不可</t>
  </si>
  <si>
    <t>月額</t>
  </si>
  <si>
    <t>給付</t>
  </si>
  <si>
    <t>化学、電気・電子、機械、原子力を専攻</t>
    <phoneticPr fontId="9"/>
  </si>
  <si>
    <t>博士前期課程1年生</t>
    <rPh sb="0" eb="6">
      <t>ハカセゼンキカテイ</t>
    </rPh>
    <rPh sb="7" eb="9">
      <t>ネンセイ</t>
    </rPh>
    <phoneticPr fontId="9"/>
  </si>
  <si>
    <t>1名</t>
    <rPh sb="1" eb="2">
      <t>メイ</t>
    </rPh>
    <phoneticPr fontId="9"/>
  </si>
  <si>
    <t>MHIみらい奨学金（三菱重工理系女性技術者育成支援奨学金）</t>
    <rPh sb="6" eb="9">
      <t>ショウガクキン</t>
    </rPh>
    <rPh sb="10" eb="12">
      <t>ミツビシ</t>
    </rPh>
    <rPh sb="12" eb="14">
      <t>ジュウコウ</t>
    </rPh>
    <rPh sb="14" eb="16">
      <t>リケイ</t>
    </rPh>
    <rPh sb="16" eb="18">
      <t>ジョセイ</t>
    </rPh>
    <rPh sb="18" eb="21">
      <t>ギジュツシャ</t>
    </rPh>
    <rPh sb="21" eb="23">
      <t>イクセイ</t>
    </rPh>
    <rPh sb="23" eb="25">
      <t>シエン</t>
    </rPh>
    <rPh sb="25" eb="28">
      <t>ショウガクキン</t>
    </rPh>
    <phoneticPr fontId="7"/>
  </si>
  <si>
    <t>Ａ　大学選考推薦</t>
    <rPh sb="2" eb="4">
      <t>ダイガク</t>
    </rPh>
    <rPh sb="4" eb="6">
      <t>センコウ</t>
    </rPh>
    <rPh sb="6" eb="8">
      <t>スイセン</t>
    </rPh>
    <phoneticPr fontId="9"/>
  </si>
  <si>
    <t>20歳未満</t>
    <phoneticPr fontId="9"/>
  </si>
  <si>
    <t>一部可</t>
  </si>
  <si>
    <t>有</t>
    <rPh sb="0" eb="1">
      <t>アリ</t>
    </rPh>
    <phoneticPr fontId="9"/>
  </si>
  <si>
    <t>全学部</t>
    <rPh sb="0" eb="2">
      <t>ゼンガク</t>
    </rPh>
    <rPh sb="2" eb="3">
      <t>ブ</t>
    </rPh>
    <phoneticPr fontId="9"/>
  </si>
  <si>
    <t>学部1年生</t>
    <rPh sb="0" eb="2">
      <t>ガクブ</t>
    </rPh>
    <rPh sb="3" eb="5">
      <t>ネンセイ</t>
    </rPh>
    <phoneticPr fontId="9"/>
  </si>
  <si>
    <t>JT国内大学奨学金</t>
    <rPh sb="2" eb="4">
      <t>コクナイ</t>
    </rPh>
    <rPh sb="4" eb="6">
      <t>ダイガク</t>
    </rPh>
    <rPh sb="6" eb="9">
      <t>ショウガクキン</t>
    </rPh>
    <phoneticPr fontId="11"/>
  </si>
  <si>
    <t>経営学研究科、理学研究科、工学研究科、システム情報学研究科</t>
    <phoneticPr fontId="9"/>
  </si>
  <si>
    <t>博士前期課程1年生</t>
    <rPh sb="0" eb="2">
      <t>ハカセ</t>
    </rPh>
    <rPh sb="2" eb="4">
      <t>ゼンキ</t>
    </rPh>
    <rPh sb="4" eb="6">
      <t>カテイ</t>
    </rPh>
    <rPh sb="7" eb="9">
      <t>ネンセイ</t>
    </rPh>
    <phoneticPr fontId="9"/>
  </si>
  <si>
    <t>4名（各研究科1名）</t>
    <rPh sb="1" eb="2">
      <t>メイ</t>
    </rPh>
    <rPh sb="3" eb="4">
      <t>カク</t>
    </rPh>
    <rPh sb="4" eb="7">
      <t>ケンキュウカ</t>
    </rPh>
    <rPh sb="8" eb="9">
      <t>メイ</t>
    </rPh>
    <phoneticPr fontId="9"/>
  </si>
  <si>
    <t>吉村財団</t>
    <rPh sb="0" eb="2">
      <t>ヨシムラ</t>
    </rPh>
    <rPh sb="2" eb="4">
      <t>ザイダン</t>
    </rPh>
    <phoneticPr fontId="11"/>
  </si>
  <si>
    <t>2名</t>
    <rPh sb="1" eb="2">
      <t>メイ</t>
    </rPh>
    <phoneticPr fontId="9"/>
  </si>
  <si>
    <t>夢＆環境支援宮崎記念基金</t>
  </si>
  <si>
    <t>小論文審査あり（テーマは「共生社会実現への貢献」）</t>
    <phoneticPr fontId="9"/>
  </si>
  <si>
    <t>理系学部・研究科</t>
    <rPh sb="0" eb="2">
      <t>リケイ</t>
    </rPh>
    <rPh sb="2" eb="4">
      <t>ガクブ</t>
    </rPh>
    <rPh sb="5" eb="8">
      <t>ケンキュウカ</t>
    </rPh>
    <phoneticPr fontId="9"/>
  </si>
  <si>
    <t>ユニ・チャーム共振財団</t>
  </si>
  <si>
    <t>学部2年生</t>
    <rPh sb="3" eb="5">
      <t>ネンセイ</t>
    </rPh>
    <phoneticPr fontId="9"/>
  </si>
  <si>
    <t>山村育英会</t>
    <rPh sb="0" eb="2">
      <t>ヤマムラ</t>
    </rPh>
    <rPh sb="2" eb="4">
      <t>イクエイ</t>
    </rPh>
    <rPh sb="4" eb="5">
      <t>カイ</t>
    </rPh>
    <phoneticPr fontId="7"/>
  </si>
  <si>
    <t>給付期間は1年間（継続制度あり）</t>
    <rPh sb="9" eb="11">
      <t>ケイゾク</t>
    </rPh>
    <rPh sb="11" eb="13">
      <t>セイド</t>
    </rPh>
    <phoneticPr fontId="9"/>
  </si>
  <si>
    <t>学部生、大学院生（博士前期課程、博士後期課程）</t>
    <rPh sb="0" eb="3">
      <t>ガクブセイ</t>
    </rPh>
    <rPh sb="4" eb="6">
      <t>ダイガク</t>
    </rPh>
    <rPh sb="6" eb="8">
      <t>インセイ</t>
    </rPh>
    <rPh sb="9" eb="11">
      <t>ハカセ</t>
    </rPh>
    <rPh sb="11" eb="13">
      <t>ゼンキ</t>
    </rPh>
    <rPh sb="13" eb="15">
      <t>カテイ</t>
    </rPh>
    <rPh sb="16" eb="18">
      <t>ハカセ</t>
    </rPh>
    <rPh sb="18" eb="20">
      <t>コウキ</t>
    </rPh>
    <rPh sb="20" eb="22">
      <t>カテイ</t>
    </rPh>
    <phoneticPr fontId="9"/>
  </si>
  <si>
    <t>山田満育英会</t>
    <rPh sb="0" eb="2">
      <t>ヤマダ</t>
    </rPh>
    <rPh sb="2" eb="3">
      <t>ミツル</t>
    </rPh>
    <rPh sb="3" eb="5">
      <t>イクエイ</t>
    </rPh>
    <rPh sb="5" eb="6">
      <t>カイ</t>
    </rPh>
    <phoneticPr fontId="7"/>
  </si>
  <si>
    <t>山岡育英会</t>
    <rPh sb="0" eb="2">
      <t>ヤマオカ</t>
    </rPh>
    <rPh sb="2" eb="4">
      <t>イクエイ</t>
    </rPh>
    <rPh sb="4" eb="5">
      <t>カイ</t>
    </rPh>
    <phoneticPr fontId="11"/>
  </si>
  <si>
    <t>授業料免除部分との併給は可、給付奨学金との併給は不可</t>
    <rPh sb="0" eb="3">
      <t>ジュギョウリョウ</t>
    </rPh>
    <rPh sb="3" eb="5">
      <t>メンジョ</t>
    </rPh>
    <rPh sb="5" eb="7">
      <t>ブブン</t>
    </rPh>
    <rPh sb="9" eb="11">
      <t>ヘイキュウ</t>
    </rPh>
    <rPh sb="12" eb="13">
      <t>カ</t>
    </rPh>
    <rPh sb="14" eb="16">
      <t>キュウフ</t>
    </rPh>
    <rPh sb="16" eb="19">
      <t>ショウガクキン</t>
    </rPh>
    <rPh sb="21" eb="23">
      <t>ヘイキュウ</t>
    </rPh>
    <rPh sb="24" eb="26">
      <t>フカ</t>
    </rPh>
    <phoneticPr fontId="9"/>
  </si>
  <si>
    <t>森下仁丹奨学金</t>
    <rPh sb="0" eb="2">
      <t>モリシタ</t>
    </rPh>
    <rPh sb="2" eb="4">
      <t>ジンタン</t>
    </rPh>
    <rPh sb="4" eb="7">
      <t>ショウガクキン</t>
    </rPh>
    <phoneticPr fontId="7"/>
  </si>
  <si>
    <t>大阪府下に在住もしくは保護者が大阪府下に住所を有する者</t>
    <phoneticPr fontId="9"/>
  </si>
  <si>
    <t>3～5名</t>
    <rPh sb="3" eb="4">
      <t>メイ</t>
    </rPh>
    <phoneticPr fontId="9"/>
  </si>
  <si>
    <t>森下育英会</t>
  </si>
  <si>
    <t>兵庫県出身者</t>
    <rPh sb="5" eb="6">
      <t>シャ</t>
    </rPh>
    <phoneticPr fontId="9"/>
  </si>
  <si>
    <t>22歳以下（医学部医学科の学生は24歳以下）</t>
    <rPh sb="2" eb="5">
      <t>サイイカ</t>
    </rPh>
    <phoneticPr fontId="9"/>
  </si>
  <si>
    <t>学部2年生（医学科は4年生）</t>
    <rPh sb="0" eb="2">
      <t>ガクブ</t>
    </rPh>
    <rPh sb="3" eb="5">
      <t>ネンセイ</t>
    </rPh>
    <rPh sb="6" eb="8">
      <t>イガク</t>
    </rPh>
    <rPh sb="8" eb="9">
      <t>カ</t>
    </rPh>
    <rPh sb="11" eb="13">
      <t>ネンセイ</t>
    </rPh>
    <phoneticPr fontId="9"/>
  </si>
  <si>
    <t>村尾育英会</t>
    <rPh sb="0" eb="2">
      <t>ムラオ</t>
    </rPh>
    <rPh sb="2" eb="4">
      <t>イクエイ</t>
    </rPh>
    <rPh sb="4" eb="5">
      <t>カイ</t>
    </rPh>
    <phoneticPr fontId="11"/>
  </si>
  <si>
    <t>兵庫県出身者</t>
    <rPh sb="0" eb="2">
      <t>ヒョウゴ</t>
    </rPh>
    <rPh sb="2" eb="3">
      <t>ケン</t>
    </rPh>
    <rPh sb="3" eb="5">
      <t>シュッシン</t>
    </rPh>
    <rPh sb="5" eb="6">
      <t>シャ</t>
    </rPh>
    <phoneticPr fontId="9"/>
  </si>
  <si>
    <t>学部生、大学院生（博士前期課程、博士後期課程、専門職大学院）</t>
    <rPh sb="0" eb="3">
      <t>ガクブセイ</t>
    </rPh>
    <rPh sb="4" eb="6">
      <t>ダイガク</t>
    </rPh>
    <rPh sb="6" eb="8">
      <t>インセイ</t>
    </rPh>
    <rPh sb="9" eb="11">
      <t>ハカセ</t>
    </rPh>
    <rPh sb="11" eb="13">
      <t>ゼンキ</t>
    </rPh>
    <rPh sb="13" eb="15">
      <t>カテイ</t>
    </rPh>
    <rPh sb="16" eb="18">
      <t>ハカセ</t>
    </rPh>
    <rPh sb="18" eb="20">
      <t>コウキ</t>
    </rPh>
    <rPh sb="20" eb="22">
      <t>カテイ</t>
    </rPh>
    <rPh sb="23" eb="25">
      <t>センモン</t>
    </rPh>
    <rPh sb="25" eb="26">
      <t>ショク</t>
    </rPh>
    <rPh sb="26" eb="29">
      <t>ダイガクイン</t>
    </rPh>
    <phoneticPr fontId="9"/>
  </si>
  <si>
    <t>三宅正太郎育英会</t>
    <rPh sb="0" eb="2">
      <t>ミヤケ</t>
    </rPh>
    <rPh sb="2" eb="3">
      <t>ショウ</t>
    </rPh>
    <rPh sb="3" eb="5">
      <t>タロウ</t>
    </rPh>
    <rPh sb="5" eb="7">
      <t>イクエイ</t>
    </rPh>
    <rPh sb="7" eb="8">
      <t>カイ</t>
    </rPh>
    <phoneticPr fontId="7"/>
  </si>
  <si>
    <t>学部3年生</t>
    <rPh sb="0" eb="2">
      <t>ガクブ</t>
    </rPh>
    <rPh sb="3" eb="5">
      <t>ネンセイ</t>
    </rPh>
    <phoneticPr fontId="9"/>
  </si>
  <si>
    <t>3名</t>
    <rPh sb="1" eb="2">
      <t>メイ</t>
    </rPh>
    <phoneticPr fontId="9"/>
  </si>
  <si>
    <t>みなと銀行育英会</t>
    <rPh sb="3" eb="5">
      <t>ギンコウ</t>
    </rPh>
    <rPh sb="5" eb="7">
      <t>イクエイ</t>
    </rPh>
    <rPh sb="7" eb="8">
      <t>カイ</t>
    </rPh>
    <phoneticPr fontId="11"/>
  </si>
  <si>
    <t>三菱UFJ信託奨学財団</t>
    <rPh sb="0" eb="2">
      <t>ミツビシ</t>
    </rPh>
    <rPh sb="5" eb="7">
      <t>シンタク</t>
    </rPh>
    <rPh sb="7" eb="9">
      <t>ショウガク</t>
    </rPh>
    <rPh sb="9" eb="11">
      <t>ザイダン</t>
    </rPh>
    <phoneticPr fontId="7"/>
  </si>
  <si>
    <t>三木瀧蔵奨学財団</t>
    <rPh sb="0" eb="2">
      <t>ミキ</t>
    </rPh>
    <rPh sb="2" eb="3">
      <t>タキ</t>
    </rPh>
    <rPh sb="3" eb="4">
      <t>ゾウ</t>
    </rPh>
    <rPh sb="4" eb="6">
      <t>ショウガク</t>
    </rPh>
    <rPh sb="6" eb="8">
      <t>ザイダン</t>
    </rPh>
    <phoneticPr fontId="7"/>
  </si>
  <si>
    <t>学部1年生</t>
    <rPh sb="0" eb="2">
      <t>ガクブ</t>
    </rPh>
    <rPh sb="3" eb="4">
      <t>ネン</t>
    </rPh>
    <rPh sb="4" eb="5">
      <t>セイ</t>
    </rPh>
    <phoneticPr fontId="9"/>
  </si>
  <si>
    <t>ほくと育英会</t>
    <rPh sb="3" eb="5">
      <t>イクエイ</t>
    </rPh>
    <rPh sb="5" eb="6">
      <t>カイ</t>
    </rPh>
    <phoneticPr fontId="7"/>
  </si>
  <si>
    <t>-</t>
    <phoneticPr fontId="9"/>
  </si>
  <si>
    <t>留学の際はベターホーム奨学金打ち切り</t>
    <rPh sb="0" eb="2">
      <t>リュウガク</t>
    </rPh>
    <rPh sb="3" eb="4">
      <t>サイ</t>
    </rPh>
    <rPh sb="11" eb="14">
      <t>ショウガクキン</t>
    </rPh>
    <rPh sb="14" eb="15">
      <t>ウ</t>
    </rPh>
    <rPh sb="16" eb="17">
      <t>キ</t>
    </rPh>
    <phoneticPr fontId="9"/>
  </si>
  <si>
    <t>学部2年生</t>
    <rPh sb="0" eb="2">
      <t>ガクブ</t>
    </rPh>
    <rPh sb="3" eb="5">
      <t>ネンセイ</t>
    </rPh>
    <phoneticPr fontId="9"/>
  </si>
  <si>
    <t>ベターホーム奨学金</t>
    <rPh sb="6" eb="9">
      <t>ショウガクキン</t>
    </rPh>
    <phoneticPr fontId="6"/>
  </si>
  <si>
    <t>将来、まちづくりやインフラ整備など建設業を通して社会貢献をしたい方</t>
    <rPh sb="0" eb="2">
      <t>ショウライ</t>
    </rPh>
    <phoneticPr fontId="9"/>
  </si>
  <si>
    <t>年額</t>
  </si>
  <si>
    <t>建築、土木、機械、電気電子、情報、都市計画系</t>
    <rPh sb="0" eb="2">
      <t>ケンチク</t>
    </rPh>
    <rPh sb="3" eb="5">
      <t>ドボク</t>
    </rPh>
    <rPh sb="6" eb="8">
      <t>キカイ</t>
    </rPh>
    <rPh sb="9" eb="11">
      <t>デンキ</t>
    </rPh>
    <rPh sb="11" eb="13">
      <t>デンシ</t>
    </rPh>
    <rPh sb="14" eb="16">
      <t>ジョウホウ</t>
    </rPh>
    <rPh sb="17" eb="19">
      <t>トシ</t>
    </rPh>
    <rPh sb="19" eb="21">
      <t>ケイカク</t>
    </rPh>
    <rPh sb="21" eb="22">
      <t>ケイ</t>
    </rPh>
    <phoneticPr fontId="9"/>
  </si>
  <si>
    <t>学部3年生、博士前期課程1年生</t>
    <rPh sb="0" eb="2">
      <t>ガクブ</t>
    </rPh>
    <rPh sb="3" eb="5">
      <t>ネンセイ</t>
    </rPh>
    <rPh sb="6" eb="8">
      <t>ハカセ</t>
    </rPh>
    <rPh sb="8" eb="10">
      <t>ゼンキ</t>
    </rPh>
    <rPh sb="10" eb="12">
      <t>カテイ</t>
    </rPh>
    <rPh sb="13" eb="15">
      <t>ネンセイ</t>
    </rPh>
    <phoneticPr fontId="9"/>
  </si>
  <si>
    <t>フジタ奨学金制度</t>
    <rPh sb="3" eb="6">
      <t>ショウガクキン</t>
    </rPh>
    <rPh sb="6" eb="8">
      <t>セイド</t>
    </rPh>
    <phoneticPr fontId="9"/>
  </si>
  <si>
    <t>Ａ 大学選考推薦</t>
  </si>
  <si>
    <t>学部生、大学院生各1名</t>
    <rPh sb="0" eb="3">
      <t>ガクブセイ</t>
    </rPh>
    <rPh sb="4" eb="6">
      <t>ダイガク</t>
    </rPh>
    <rPh sb="6" eb="8">
      <t>インセイ</t>
    </rPh>
    <rPh sb="8" eb="9">
      <t>カク</t>
    </rPh>
    <rPh sb="10" eb="11">
      <t>メイ</t>
    </rPh>
    <phoneticPr fontId="9"/>
  </si>
  <si>
    <t>フジシールパッケージング教育振興財団</t>
  </si>
  <si>
    <t>貸与</t>
  </si>
  <si>
    <t>医学科は除く（給付が4年上限のため）</t>
    <rPh sb="0" eb="3">
      <t>イガクカ</t>
    </rPh>
    <rPh sb="4" eb="5">
      <t>ノゾ</t>
    </rPh>
    <rPh sb="7" eb="9">
      <t>キュウフ</t>
    </rPh>
    <rPh sb="11" eb="12">
      <t>ネン</t>
    </rPh>
    <rPh sb="12" eb="14">
      <t>ジョウゲン</t>
    </rPh>
    <phoneticPr fontId="9"/>
  </si>
  <si>
    <t>福嶋育英会</t>
    <rPh sb="0" eb="2">
      <t>フクシマ</t>
    </rPh>
    <rPh sb="2" eb="4">
      <t>イクエイ</t>
    </rPh>
    <rPh sb="4" eb="5">
      <t>カイ</t>
    </rPh>
    <phoneticPr fontId="7"/>
  </si>
  <si>
    <t>学部生</t>
    <rPh sb="0" eb="3">
      <t>ガクブセイ</t>
    </rPh>
    <phoneticPr fontId="9"/>
  </si>
  <si>
    <t>阪和育英会</t>
    <rPh sb="0" eb="2">
      <t>ハンワ</t>
    </rPh>
    <rPh sb="2" eb="4">
      <t>イクエイ</t>
    </rPh>
    <rPh sb="4" eb="5">
      <t>カイ</t>
    </rPh>
    <phoneticPr fontId="7"/>
  </si>
  <si>
    <t>月額</t>
    <phoneticPr fontId="9"/>
  </si>
  <si>
    <t>学部生、大学院生（博士前期課程、博士後期課程、専門職大学院）</t>
    <rPh sb="0" eb="3">
      <t>ガクブセイ</t>
    </rPh>
    <rPh sb="4" eb="6">
      <t>ダイガク</t>
    </rPh>
    <rPh sb="6" eb="8">
      <t>インセイ</t>
    </rPh>
    <rPh sb="9" eb="11">
      <t>ハカセ</t>
    </rPh>
    <rPh sb="11" eb="13">
      <t>ゼンキ</t>
    </rPh>
    <rPh sb="13" eb="15">
      <t>カテイ</t>
    </rPh>
    <rPh sb="16" eb="18">
      <t>ハカセ</t>
    </rPh>
    <rPh sb="18" eb="20">
      <t>コウキ</t>
    </rPh>
    <rPh sb="20" eb="22">
      <t>カテイ</t>
    </rPh>
    <rPh sb="23" eb="29">
      <t>センモンショクダイガクイン</t>
    </rPh>
    <phoneticPr fontId="9"/>
  </si>
  <si>
    <t>全国15名（学内1名）</t>
    <rPh sb="0" eb="2">
      <t>ゼンコク</t>
    </rPh>
    <rPh sb="4" eb="5">
      <t>メイ</t>
    </rPh>
    <rPh sb="6" eb="8">
      <t>ガクナイ</t>
    </rPh>
    <rPh sb="9" eb="10">
      <t>メイ</t>
    </rPh>
    <phoneticPr fontId="9"/>
  </si>
  <si>
    <t>長谷川財団</t>
    <rPh sb="0" eb="3">
      <t>ハセガワ</t>
    </rPh>
    <rPh sb="3" eb="5">
      <t>ザイダン</t>
    </rPh>
    <phoneticPr fontId="7"/>
  </si>
  <si>
    <t>日本証券奨学財団</t>
    <rPh sb="0" eb="2">
      <t>ニホン</t>
    </rPh>
    <rPh sb="2" eb="4">
      <t>ショウケン</t>
    </rPh>
    <rPh sb="4" eb="6">
      <t>ショウガク</t>
    </rPh>
    <rPh sb="6" eb="8">
      <t>ザイダン</t>
    </rPh>
    <phoneticPr fontId="7"/>
  </si>
  <si>
    <t>申し込み時点で給付奨学金の需給が決定している者については申し込み不可（申込時の併願、決定後の併給は可能）</t>
    <rPh sb="0" eb="1">
      <t>モウ</t>
    </rPh>
    <rPh sb="2" eb="3">
      <t>コ</t>
    </rPh>
    <rPh sb="4" eb="6">
      <t>ジテン</t>
    </rPh>
    <rPh sb="7" eb="9">
      <t>キュウフ</t>
    </rPh>
    <rPh sb="9" eb="12">
      <t>ショウガクキン</t>
    </rPh>
    <rPh sb="13" eb="15">
      <t>ジュキュウ</t>
    </rPh>
    <rPh sb="16" eb="18">
      <t>ケッテイ</t>
    </rPh>
    <rPh sb="22" eb="23">
      <t>モノ</t>
    </rPh>
    <rPh sb="28" eb="29">
      <t>モウ</t>
    </rPh>
    <rPh sb="30" eb="31">
      <t>コ</t>
    </rPh>
    <rPh sb="32" eb="34">
      <t>フカ</t>
    </rPh>
    <rPh sb="35" eb="37">
      <t>モウシコミ</t>
    </rPh>
    <rPh sb="37" eb="38">
      <t>ジ</t>
    </rPh>
    <rPh sb="39" eb="41">
      <t>ヘイガン</t>
    </rPh>
    <rPh sb="42" eb="44">
      <t>ケッテイ</t>
    </rPh>
    <rPh sb="44" eb="45">
      <t>ゴ</t>
    </rPh>
    <rPh sb="46" eb="48">
      <t>ヘイキュウ</t>
    </rPh>
    <rPh sb="49" eb="51">
      <t>カノウ</t>
    </rPh>
    <phoneticPr fontId="9"/>
  </si>
  <si>
    <t>学部2～4年生</t>
    <rPh sb="0" eb="2">
      <t>ガクブ</t>
    </rPh>
    <rPh sb="5" eb="7">
      <t>ネンセイ</t>
    </rPh>
    <phoneticPr fontId="9"/>
  </si>
  <si>
    <t>学部生、大学院生（博士前期課程、博士後期課程）</t>
    <rPh sb="0" eb="3">
      <t>ガクブセイ</t>
    </rPh>
    <rPh sb="4" eb="6">
      <t>ダイガク</t>
    </rPh>
    <rPh sb="6" eb="8">
      <t>インセイ</t>
    </rPh>
    <rPh sb="9" eb="15">
      <t>ハカセゼンキカテイ</t>
    </rPh>
    <rPh sb="16" eb="18">
      <t>ハカセ</t>
    </rPh>
    <rPh sb="18" eb="20">
      <t>コウキ</t>
    </rPh>
    <rPh sb="20" eb="22">
      <t>カテイ</t>
    </rPh>
    <phoneticPr fontId="9"/>
  </si>
  <si>
    <t>7名</t>
    <rPh sb="1" eb="2">
      <t>メイ</t>
    </rPh>
    <phoneticPr fontId="9"/>
  </si>
  <si>
    <t>日揮・実吉奨学会</t>
    <rPh sb="0" eb="2">
      <t>ニッキ</t>
    </rPh>
    <rPh sb="3" eb="5">
      <t>サネヨシ</t>
    </rPh>
    <rPh sb="5" eb="7">
      <t>ショウガク</t>
    </rPh>
    <rPh sb="7" eb="8">
      <t>カイ</t>
    </rPh>
    <phoneticPr fontId="7"/>
  </si>
  <si>
    <t>姫路市を中心とする西播地区出身者</t>
    <phoneticPr fontId="9"/>
  </si>
  <si>
    <t>二木育英会</t>
    <rPh sb="0" eb="2">
      <t>ニキ</t>
    </rPh>
    <rPh sb="2" eb="4">
      <t>イクエイ</t>
    </rPh>
    <rPh sb="4" eb="5">
      <t>カイ</t>
    </rPh>
    <phoneticPr fontId="11"/>
  </si>
  <si>
    <t>学部1年生20歳以下、2年生22歳以下、3年生23歳以下、大学院1年生25歳以下</t>
    <phoneticPr fontId="9"/>
  </si>
  <si>
    <t>給付貸与併用</t>
  </si>
  <si>
    <t>学部1～3年生、博士前期課程１年生</t>
    <rPh sb="0" eb="2">
      <t>ガクブ</t>
    </rPh>
    <rPh sb="5" eb="7">
      <t>ネンセイ</t>
    </rPh>
    <rPh sb="8" eb="10">
      <t>ハカセ</t>
    </rPh>
    <rPh sb="10" eb="12">
      <t>ゼンキ</t>
    </rPh>
    <rPh sb="12" eb="14">
      <t>カテイ</t>
    </rPh>
    <rPh sb="15" eb="17">
      <t>ネンセイ</t>
    </rPh>
    <phoneticPr fontId="9"/>
  </si>
  <si>
    <t>中山報恩会</t>
    <rPh sb="0" eb="2">
      <t>ナカヤマ</t>
    </rPh>
    <rPh sb="2" eb="4">
      <t>ホウオン</t>
    </rPh>
    <rPh sb="4" eb="5">
      <t>カイ</t>
    </rPh>
    <phoneticPr fontId="7"/>
  </si>
  <si>
    <t>併給可（中村積善会給費奨学金及び貸与奨学金との併給は不可）</t>
    <phoneticPr fontId="9"/>
  </si>
  <si>
    <t>学部生、大学院生(博士前期課程、博士後期課程、専門職大学院)</t>
    <rPh sb="0" eb="3">
      <t>ガクブセイ</t>
    </rPh>
    <rPh sb="4" eb="6">
      <t>ダイガク</t>
    </rPh>
    <rPh sb="6" eb="8">
      <t>インセイ</t>
    </rPh>
    <rPh sb="9" eb="15">
      <t>ハカセゼンキカテイ</t>
    </rPh>
    <rPh sb="16" eb="18">
      <t>ハカセ</t>
    </rPh>
    <rPh sb="18" eb="20">
      <t>コウキ</t>
    </rPh>
    <rPh sb="20" eb="22">
      <t>カテイ</t>
    </rPh>
    <rPh sb="23" eb="25">
      <t>センモン</t>
    </rPh>
    <rPh sb="25" eb="26">
      <t>ショク</t>
    </rPh>
    <rPh sb="26" eb="29">
      <t>ダイガクイン</t>
    </rPh>
    <phoneticPr fontId="9"/>
  </si>
  <si>
    <t>中村積善会（給費併用型貸与奨学金）</t>
    <rPh sb="0" eb="2">
      <t>ナカムラ</t>
    </rPh>
    <rPh sb="2" eb="4">
      <t>セキゼン</t>
    </rPh>
    <rPh sb="4" eb="5">
      <t>カイ</t>
    </rPh>
    <rPh sb="6" eb="7">
      <t>キュウ</t>
    </rPh>
    <rPh sb="7" eb="8">
      <t>ヒ</t>
    </rPh>
    <rPh sb="8" eb="11">
      <t>ヘイヨウガタ</t>
    </rPh>
    <rPh sb="11" eb="13">
      <t>タイヨ</t>
    </rPh>
    <rPh sb="13" eb="16">
      <t>ショウガクキン</t>
    </rPh>
    <phoneticPr fontId="7"/>
  </si>
  <si>
    <t>併給可（中村積善会給費貸与併用との併給は不可）</t>
    <phoneticPr fontId="9"/>
  </si>
  <si>
    <t>中村積善会（給費奨学金）</t>
    <rPh sb="0" eb="2">
      <t>ナカムラ</t>
    </rPh>
    <rPh sb="2" eb="4">
      <t>セキゼン</t>
    </rPh>
    <rPh sb="4" eb="5">
      <t>カイ</t>
    </rPh>
    <rPh sb="6" eb="7">
      <t>キュウ</t>
    </rPh>
    <rPh sb="7" eb="8">
      <t>ヒ</t>
    </rPh>
    <rPh sb="8" eb="11">
      <t>ショウガクキン</t>
    </rPh>
    <phoneticPr fontId="7"/>
  </si>
  <si>
    <t>併給しないことが望ましいが事情によっては可</t>
    <phoneticPr fontId="9"/>
  </si>
  <si>
    <t>農学部、農学研究科</t>
    <rPh sb="0" eb="3">
      <t>ノウガクブ</t>
    </rPh>
    <rPh sb="4" eb="6">
      <t>ノウガク</t>
    </rPh>
    <rPh sb="6" eb="9">
      <t>ケンキュウカ</t>
    </rPh>
    <phoneticPr fontId="9"/>
  </si>
  <si>
    <t>学部3年生、大学院1年生（博士前期課程、博士後期課程どちらも可）</t>
    <rPh sb="0" eb="2">
      <t>ガクブ</t>
    </rPh>
    <rPh sb="3" eb="5">
      <t>ネンセイ</t>
    </rPh>
    <rPh sb="6" eb="9">
      <t>ダイガクイン</t>
    </rPh>
    <rPh sb="13" eb="15">
      <t>ハカセ</t>
    </rPh>
    <rPh sb="15" eb="17">
      <t>ゼンキ</t>
    </rPh>
    <rPh sb="17" eb="19">
      <t>カテイ</t>
    </rPh>
    <rPh sb="20" eb="22">
      <t>ハカセ</t>
    </rPh>
    <rPh sb="22" eb="24">
      <t>コウキ</t>
    </rPh>
    <rPh sb="24" eb="26">
      <t>カテイ</t>
    </rPh>
    <rPh sb="30" eb="31">
      <t>カ</t>
    </rPh>
    <phoneticPr fontId="9"/>
  </si>
  <si>
    <t>中董奨学会</t>
    <rPh sb="0" eb="1">
      <t>ナカ</t>
    </rPh>
    <rPh sb="1" eb="2">
      <t>トウ</t>
    </rPh>
    <rPh sb="2" eb="4">
      <t>ショウガク</t>
    </rPh>
    <rPh sb="4" eb="5">
      <t>カイ</t>
    </rPh>
    <phoneticPr fontId="7"/>
  </si>
  <si>
    <t>2名</t>
    <phoneticPr fontId="9"/>
  </si>
  <si>
    <t>同盟育成会（古野給与奨学金）</t>
    <rPh sb="0" eb="2">
      <t>ドウメイ</t>
    </rPh>
    <rPh sb="2" eb="5">
      <t>イクセイカイ</t>
    </rPh>
    <rPh sb="6" eb="8">
      <t>フルノ</t>
    </rPh>
    <rPh sb="8" eb="10">
      <t>キュウヨ</t>
    </rPh>
    <rPh sb="10" eb="13">
      <t>ショウガクキン</t>
    </rPh>
    <phoneticPr fontId="6"/>
  </si>
  <si>
    <t>全学部・研究科</t>
    <rPh sb="0" eb="2">
      <t>ゼンガク</t>
    </rPh>
    <rPh sb="2" eb="3">
      <t>ブ</t>
    </rPh>
    <rPh sb="4" eb="7">
      <t>ケンキュウカ</t>
    </rPh>
    <phoneticPr fontId="9"/>
  </si>
  <si>
    <t>寺浦奨学会</t>
  </si>
  <si>
    <t>他民間奨学金との併給不可</t>
    <rPh sb="0" eb="1">
      <t>ホカ</t>
    </rPh>
    <rPh sb="1" eb="3">
      <t>ミンカン</t>
    </rPh>
    <rPh sb="3" eb="6">
      <t>ショウガクキン</t>
    </rPh>
    <rPh sb="8" eb="10">
      <t>ヘイキュウ</t>
    </rPh>
    <rPh sb="10" eb="12">
      <t>フカ</t>
    </rPh>
    <phoneticPr fontId="9"/>
  </si>
  <si>
    <t>全学部</t>
    <phoneticPr fontId="9"/>
  </si>
  <si>
    <t>竹中育英会</t>
    <rPh sb="0" eb="2">
      <t>タケナカ</t>
    </rPh>
    <rPh sb="2" eb="4">
      <t>イクエイ</t>
    </rPh>
    <rPh sb="4" eb="5">
      <t>カイ</t>
    </rPh>
    <phoneticPr fontId="7"/>
  </si>
  <si>
    <t>兵庫県出身者</t>
    <rPh sb="0" eb="3">
      <t>ヒョウゴケン</t>
    </rPh>
    <rPh sb="3" eb="5">
      <t>シュッシン</t>
    </rPh>
    <rPh sb="5" eb="6">
      <t>シャ</t>
    </rPh>
    <phoneticPr fontId="9"/>
  </si>
  <si>
    <t>全学部・研究科</t>
    <phoneticPr fontId="9"/>
  </si>
  <si>
    <t>学部1年生、博士前期課程1年生</t>
    <rPh sb="0" eb="2">
      <t>ガクブ</t>
    </rPh>
    <rPh sb="3" eb="5">
      <t>ネンセイ</t>
    </rPh>
    <rPh sb="6" eb="8">
      <t>ハカセ</t>
    </rPh>
    <rPh sb="8" eb="10">
      <t>ゼンキ</t>
    </rPh>
    <rPh sb="10" eb="12">
      <t>カテイ</t>
    </rPh>
    <rPh sb="13" eb="15">
      <t>ネンセイ</t>
    </rPh>
    <phoneticPr fontId="9"/>
  </si>
  <si>
    <t>瀧川奨学財団</t>
    <rPh sb="0" eb="2">
      <t>タキカワ</t>
    </rPh>
    <rPh sb="2" eb="4">
      <t>ショウガク</t>
    </rPh>
    <rPh sb="4" eb="6">
      <t>ザイダン</t>
    </rPh>
    <phoneticPr fontId="7"/>
  </si>
  <si>
    <t>保護者が大阪府下に住所を有する者</t>
    <rPh sb="0" eb="3">
      <t>ホゴシャ</t>
    </rPh>
    <rPh sb="4" eb="7">
      <t>オオサカフ</t>
    </rPh>
    <rPh sb="7" eb="8">
      <t>カ</t>
    </rPh>
    <rPh sb="9" eb="11">
      <t>ジュウショ</t>
    </rPh>
    <rPh sb="12" eb="13">
      <t>ユウ</t>
    </rPh>
    <rPh sb="15" eb="16">
      <t>モノ</t>
    </rPh>
    <phoneticPr fontId="9"/>
  </si>
  <si>
    <t>3名まで</t>
    <rPh sb="1" eb="2">
      <t>メイ</t>
    </rPh>
    <phoneticPr fontId="9"/>
  </si>
  <si>
    <t>大東育英会</t>
    <rPh sb="0" eb="2">
      <t>ダイトウ</t>
    </rPh>
    <rPh sb="2" eb="4">
      <t>イクエイ</t>
    </rPh>
    <rPh sb="4" eb="5">
      <t>カイ</t>
    </rPh>
    <phoneticPr fontId="11"/>
  </si>
  <si>
    <t>一般、安井医学：大学院在籍1年以上
社会福祉：学部、大学院に在籍1年以上</t>
    <rPh sb="0" eb="2">
      <t>イッパン</t>
    </rPh>
    <rPh sb="3" eb="5">
      <t>ヤスイ</t>
    </rPh>
    <rPh sb="5" eb="7">
      <t>イガク</t>
    </rPh>
    <rPh sb="8" eb="11">
      <t>ダイガクイン</t>
    </rPh>
    <rPh sb="11" eb="13">
      <t>ザイセキ</t>
    </rPh>
    <rPh sb="14" eb="17">
      <t>ネンイジョウ</t>
    </rPh>
    <rPh sb="18" eb="20">
      <t>シャカイ</t>
    </rPh>
    <rPh sb="20" eb="22">
      <t>フクシ</t>
    </rPh>
    <rPh sb="23" eb="25">
      <t>ガクブ</t>
    </rPh>
    <rPh sb="26" eb="29">
      <t>ダイガクイン</t>
    </rPh>
    <rPh sb="30" eb="32">
      <t>ザイセキ</t>
    </rPh>
    <rPh sb="33" eb="34">
      <t>ネン</t>
    </rPh>
    <rPh sb="34" eb="36">
      <t>イジョウ</t>
    </rPh>
    <phoneticPr fontId="9"/>
  </si>
  <si>
    <t>一般、社会福祉、安井医学　各1名</t>
    <rPh sb="0" eb="2">
      <t>イッパン</t>
    </rPh>
    <rPh sb="3" eb="5">
      <t>シャカイ</t>
    </rPh>
    <rPh sb="5" eb="7">
      <t>フクシ</t>
    </rPh>
    <rPh sb="8" eb="9">
      <t>ヤス</t>
    </rPh>
    <rPh sb="10" eb="12">
      <t>イガク</t>
    </rPh>
    <rPh sb="13" eb="14">
      <t>カク</t>
    </rPh>
    <rPh sb="15" eb="16">
      <t>メイ</t>
    </rPh>
    <phoneticPr fontId="9"/>
  </si>
  <si>
    <t>大学女性協会（一般・社会福祉・安井医学）</t>
    <rPh sb="0" eb="2">
      <t>ダイガク</t>
    </rPh>
    <rPh sb="2" eb="4">
      <t>ジョセイ</t>
    </rPh>
    <rPh sb="4" eb="6">
      <t>キョウカイ</t>
    </rPh>
    <rPh sb="7" eb="9">
      <t>イッパン</t>
    </rPh>
    <rPh sb="10" eb="12">
      <t>シャカイ</t>
    </rPh>
    <rPh sb="12" eb="14">
      <t>フクシ</t>
    </rPh>
    <rPh sb="15" eb="17">
      <t>ヤスイ</t>
    </rPh>
    <rPh sb="17" eb="19">
      <t>イガク</t>
    </rPh>
    <phoneticPr fontId="7"/>
  </si>
  <si>
    <t>各学年1名</t>
    <rPh sb="0" eb="3">
      <t>カクガクネン</t>
    </rPh>
    <rPh sb="4" eb="5">
      <t>メイ</t>
    </rPh>
    <phoneticPr fontId="9"/>
  </si>
  <si>
    <t>住吉学園奨学金</t>
    <rPh sb="0" eb="2">
      <t>スミヨシ</t>
    </rPh>
    <rPh sb="2" eb="4">
      <t>ガクエン</t>
    </rPh>
    <rPh sb="4" eb="6">
      <t>ショウガク</t>
    </rPh>
    <rPh sb="6" eb="7">
      <t>キン</t>
    </rPh>
    <phoneticPr fontId="7"/>
  </si>
  <si>
    <t>理工系</t>
    <rPh sb="0" eb="3">
      <t>リコウケイ</t>
    </rPh>
    <phoneticPr fontId="9"/>
  </si>
  <si>
    <t>住友電工グループ社会貢献基金</t>
    <rPh sb="0" eb="2">
      <t>スミトモ</t>
    </rPh>
    <rPh sb="2" eb="4">
      <t>デンコウ</t>
    </rPh>
    <rPh sb="8" eb="10">
      <t>シャカイ</t>
    </rPh>
    <rPh sb="10" eb="12">
      <t>コウケン</t>
    </rPh>
    <rPh sb="12" eb="14">
      <t>キキン</t>
    </rPh>
    <phoneticPr fontId="6"/>
  </si>
  <si>
    <t>春秋育英会</t>
    <rPh sb="0" eb="2">
      <t>シュンジュウ</t>
    </rPh>
    <rPh sb="2" eb="4">
      <t>イクエイ</t>
    </rPh>
    <rPh sb="4" eb="5">
      <t>カイ</t>
    </rPh>
    <phoneticPr fontId="7"/>
  </si>
  <si>
    <t>近藤記念財団</t>
    <rPh sb="0" eb="2">
      <t>コンドウ</t>
    </rPh>
    <rPh sb="2" eb="4">
      <t>キネン</t>
    </rPh>
    <rPh sb="4" eb="6">
      <t>ザイダン</t>
    </rPh>
    <phoneticPr fontId="7"/>
  </si>
  <si>
    <t>小森記念財団</t>
    <rPh sb="0" eb="2">
      <t>コモリ</t>
    </rPh>
    <rPh sb="2" eb="4">
      <t>キネン</t>
    </rPh>
    <rPh sb="4" eb="6">
      <t>ザイダン</t>
    </rPh>
    <phoneticPr fontId="7"/>
  </si>
  <si>
    <t>全研究科</t>
    <rPh sb="0" eb="1">
      <t>ゼン</t>
    </rPh>
    <rPh sb="1" eb="4">
      <t>ケンキュウカ</t>
    </rPh>
    <phoneticPr fontId="9"/>
  </si>
  <si>
    <t>大学院生</t>
    <rPh sb="0" eb="2">
      <t>ダイガク</t>
    </rPh>
    <rPh sb="2" eb="4">
      <t>インセイ</t>
    </rPh>
    <phoneticPr fontId="9"/>
  </si>
  <si>
    <t>鴻池奨学財団</t>
    <rPh sb="0" eb="1">
      <t>コウ</t>
    </rPh>
    <rPh sb="1" eb="2">
      <t>イケ</t>
    </rPh>
    <rPh sb="2" eb="4">
      <t>ショウガク</t>
    </rPh>
    <rPh sb="4" eb="6">
      <t>ザイダン</t>
    </rPh>
    <phoneticPr fontId="7"/>
  </si>
  <si>
    <t>本奨学金に採用された場合、他の奨学金の受給を目的として辞退することはできない。</t>
    <phoneticPr fontId="9"/>
  </si>
  <si>
    <t>学部生、博士前期課程</t>
    <rPh sb="0" eb="3">
      <t>ガクブセイ</t>
    </rPh>
    <rPh sb="4" eb="6">
      <t>ハカセ</t>
    </rPh>
    <rPh sb="6" eb="8">
      <t>ゼンキ</t>
    </rPh>
    <rPh sb="8" eb="10">
      <t>カテイ</t>
    </rPh>
    <phoneticPr fontId="9"/>
  </si>
  <si>
    <t>呉羽育英会（東洋紡）奨学金</t>
    <rPh sb="0" eb="2">
      <t>クレハ</t>
    </rPh>
    <rPh sb="2" eb="4">
      <t>イクエイ</t>
    </rPh>
    <rPh sb="4" eb="5">
      <t>カイ</t>
    </rPh>
    <rPh sb="6" eb="9">
      <t>トウヨウボウ</t>
    </rPh>
    <rPh sb="10" eb="13">
      <t>ショウガクキン</t>
    </rPh>
    <phoneticPr fontId="6"/>
  </si>
  <si>
    <t>木下記念事業団の寮生を除く</t>
    <phoneticPr fontId="9"/>
  </si>
  <si>
    <t>併給不可</t>
    <rPh sb="0" eb="2">
      <t>ヘイキュウ</t>
    </rPh>
    <rPh sb="2" eb="4">
      <t>フカ</t>
    </rPh>
    <phoneticPr fontId="9"/>
  </si>
  <si>
    <t>4名</t>
    <rPh sb="1" eb="2">
      <t>メイ</t>
    </rPh>
    <phoneticPr fontId="9"/>
  </si>
  <si>
    <t>木下記念事業団</t>
    <rPh sb="0" eb="2">
      <t>キノシタ</t>
    </rPh>
    <rPh sb="2" eb="4">
      <t>キネン</t>
    </rPh>
    <rPh sb="4" eb="7">
      <t>ジギョウダン</t>
    </rPh>
    <phoneticPr fontId="7"/>
  </si>
  <si>
    <t>博士前期課程１年生</t>
    <rPh sb="0" eb="2">
      <t>ハカセ</t>
    </rPh>
    <rPh sb="2" eb="4">
      <t>ゼンキ</t>
    </rPh>
    <rPh sb="4" eb="6">
      <t>カテイ</t>
    </rPh>
    <rPh sb="7" eb="9">
      <t>ネンセイ</t>
    </rPh>
    <phoneticPr fontId="9"/>
  </si>
  <si>
    <t>川村育英会</t>
    <rPh sb="0" eb="2">
      <t>カワムラ</t>
    </rPh>
    <rPh sb="2" eb="4">
      <t>イクエイ</t>
    </rPh>
    <rPh sb="4" eb="5">
      <t>カイ</t>
    </rPh>
    <phoneticPr fontId="7"/>
  </si>
  <si>
    <t>医学科は除く（給付が4年上限のため）</t>
    <rPh sb="7" eb="9">
      <t>キュウフ</t>
    </rPh>
    <rPh sb="11" eb="12">
      <t>ネン</t>
    </rPh>
    <rPh sb="12" eb="14">
      <t>ジョウゲン</t>
    </rPh>
    <phoneticPr fontId="9"/>
  </si>
  <si>
    <t>樫山奨学財団</t>
    <rPh sb="0" eb="2">
      <t>カシヤマ</t>
    </rPh>
    <rPh sb="2" eb="4">
      <t>ショウガク</t>
    </rPh>
    <rPh sb="4" eb="6">
      <t>ザイダン</t>
    </rPh>
    <phoneticPr fontId="7"/>
  </si>
  <si>
    <t>満30歳以下</t>
    <phoneticPr fontId="9"/>
  </si>
  <si>
    <t>固体表面、固液界面、触媒、超微粒子、コロイド、分子集合体、ナノマテリアルなどにおける新規な作成法、計測法、新規物性発現、機能創設、デバイス展開などの界面と表面の科学に関する研究を行う者</t>
    <phoneticPr fontId="9"/>
  </si>
  <si>
    <t>花王佑啓奨学金</t>
    <phoneticPr fontId="9"/>
  </si>
  <si>
    <t>現住所が大阪府の者</t>
    <rPh sb="0" eb="3">
      <t>ゲンジュウショ</t>
    </rPh>
    <rPh sb="4" eb="7">
      <t>オオサカフ</t>
    </rPh>
    <rPh sb="8" eb="9">
      <t>モノ</t>
    </rPh>
    <phoneticPr fontId="9"/>
  </si>
  <si>
    <t>法学部、経済学部、経営学部</t>
    <rPh sb="0" eb="3">
      <t>ホウガクブ</t>
    </rPh>
    <rPh sb="4" eb="6">
      <t>ケイザイ</t>
    </rPh>
    <rPh sb="6" eb="8">
      <t>ガクブ</t>
    </rPh>
    <rPh sb="9" eb="11">
      <t>ケイエイ</t>
    </rPh>
    <rPh sb="11" eb="13">
      <t>ガクブ</t>
    </rPh>
    <phoneticPr fontId="9"/>
  </si>
  <si>
    <t>海堀奨学会</t>
    <rPh sb="0" eb="1">
      <t>カイ</t>
    </rPh>
    <rPh sb="1" eb="2">
      <t>ホリ</t>
    </rPh>
    <rPh sb="2" eb="4">
      <t>ショウガク</t>
    </rPh>
    <rPh sb="4" eb="5">
      <t>カイ</t>
    </rPh>
    <phoneticPr fontId="7"/>
  </si>
  <si>
    <t>22歳以下</t>
    <rPh sb="2" eb="5">
      <t>サイイカ</t>
    </rPh>
    <phoneticPr fontId="9"/>
  </si>
  <si>
    <t>大林財団</t>
    <rPh sb="0" eb="2">
      <t>オオバヤシ</t>
    </rPh>
    <rPh sb="2" eb="4">
      <t>ザイダン</t>
    </rPh>
    <phoneticPr fontId="6"/>
  </si>
  <si>
    <t>博士後期課程1年生</t>
    <rPh sb="0" eb="2">
      <t>ハカセ</t>
    </rPh>
    <rPh sb="2" eb="4">
      <t>コウキ</t>
    </rPh>
    <rPh sb="4" eb="6">
      <t>カテイ</t>
    </rPh>
    <rPh sb="7" eb="9">
      <t>ネンセイ</t>
    </rPh>
    <phoneticPr fontId="9"/>
  </si>
  <si>
    <t>伊藤忠兵衛基金</t>
    <rPh sb="0" eb="2">
      <t>イトウ</t>
    </rPh>
    <rPh sb="2" eb="3">
      <t>チュウ</t>
    </rPh>
    <rPh sb="3" eb="4">
      <t>ヘイ</t>
    </rPh>
    <rPh sb="4" eb="5">
      <t>エイ</t>
    </rPh>
    <rPh sb="5" eb="7">
      <t>キキン</t>
    </rPh>
    <phoneticPr fontId="6"/>
  </si>
  <si>
    <t>貸与型以外の奨学金との併給不可</t>
    <rPh sb="0" eb="2">
      <t>タイヨ</t>
    </rPh>
    <rPh sb="2" eb="3">
      <t>ガタ</t>
    </rPh>
    <rPh sb="3" eb="5">
      <t>イガイ</t>
    </rPh>
    <rPh sb="6" eb="9">
      <t>ショウガクキン</t>
    </rPh>
    <rPh sb="11" eb="13">
      <t>ヘイキュウ</t>
    </rPh>
    <rPh sb="13" eb="15">
      <t>フカ</t>
    </rPh>
    <phoneticPr fontId="9"/>
  </si>
  <si>
    <t>電気、計装、安全工学、金属材料などの工学分野を専攻する者</t>
    <rPh sb="0" eb="2">
      <t>デンキ</t>
    </rPh>
    <rPh sb="3" eb="5">
      <t>ケイソウ</t>
    </rPh>
    <rPh sb="6" eb="8">
      <t>アンゼン</t>
    </rPh>
    <rPh sb="8" eb="10">
      <t>コウガク</t>
    </rPh>
    <rPh sb="11" eb="13">
      <t>キンゾク</t>
    </rPh>
    <rPh sb="13" eb="15">
      <t>ザイリョウ</t>
    </rPh>
    <rPh sb="18" eb="20">
      <t>コウガク</t>
    </rPh>
    <rPh sb="20" eb="22">
      <t>ブンヤ</t>
    </rPh>
    <rPh sb="23" eb="25">
      <t>センコウ</t>
    </rPh>
    <rPh sb="27" eb="28">
      <t>モノ</t>
    </rPh>
    <phoneticPr fontId="9"/>
  </si>
  <si>
    <t>出光（生産技術）奨学金</t>
    <rPh sb="0" eb="2">
      <t>イデミツ</t>
    </rPh>
    <rPh sb="3" eb="5">
      <t>セイサン</t>
    </rPh>
    <rPh sb="5" eb="7">
      <t>ギジュツ</t>
    </rPh>
    <rPh sb="8" eb="11">
      <t>ショウガクキン</t>
    </rPh>
    <phoneticPr fontId="9"/>
  </si>
  <si>
    <t>理学・工学・システム情報学・農学・海事科学・医学研究科</t>
    <phoneticPr fontId="9"/>
  </si>
  <si>
    <t>博士後期課程</t>
    <rPh sb="0" eb="2">
      <t>ハカセ</t>
    </rPh>
    <rPh sb="2" eb="4">
      <t>コウキ</t>
    </rPh>
    <rPh sb="4" eb="6">
      <t>カテイ</t>
    </rPh>
    <phoneticPr fontId="9"/>
  </si>
  <si>
    <t>井植記念会</t>
    <rPh sb="0" eb="1">
      <t>イ</t>
    </rPh>
    <rPh sb="1" eb="2">
      <t>ウ</t>
    </rPh>
    <rPh sb="2" eb="4">
      <t>キネン</t>
    </rPh>
    <rPh sb="4" eb="5">
      <t>カイ</t>
    </rPh>
    <phoneticPr fontId="11"/>
  </si>
  <si>
    <t>旭硝子財団</t>
    <rPh sb="0" eb="3">
      <t>アサヒガラス</t>
    </rPh>
    <rPh sb="3" eb="5">
      <t>ザイダン</t>
    </rPh>
    <phoneticPr fontId="11"/>
  </si>
  <si>
    <t>人工知能（AI）分野（情報工学、情報科学、統計学等）の学習・研究に取り組む者。</t>
    <phoneticPr fontId="9"/>
  </si>
  <si>
    <t>設計工学・ロボット工学・AI技術・IT技術・制御工学を志す工学・理学系統の学部生・大学院生、もしくは「食品産業に関する」農学・生命科学系統</t>
    <phoneticPr fontId="9"/>
  </si>
  <si>
    <t>27歳未満</t>
    <phoneticPr fontId="9"/>
  </si>
  <si>
    <t>博士前期課程で自然科学系分野を専攻する者</t>
    <phoneticPr fontId="9"/>
  </si>
  <si>
    <t>30歳未満</t>
    <phoneticPr fontId="9"/>
  </si>
  <si>
    <t>有　海外研究活動支援金100万円以内の実費</t>
    <rPh sb="0" eb="1">
      <t>アリ</t>
    </rPh>
    <rPh sb="2" eb="4">
      <t>カイガイ</t>
    </rPh>
    <rPh sb="4" eb="6">
      <t>ケンキュウ</t>
    </rPh>
    <rPh sb="6" eb="8">
      <t>カツドウ</t>
    </rPh>
    <rPh sb="8" eb="10">
      <t>シエン</t>
    </rPh>
    <rPh sb="10" eb="11">
      <t>キン</t>
    </rPh>
    <rPh sb="14" eb="16">
      <t>マンエン</t>
    </rPh>
    <rPh sb="16" eb="18">
      <t>イナイ</t>
    </rPh>
    <rPh sb="19" eb="21">
      <t>ジッピ</t>
    </rPh>
    <phoneticPr fontId="9"/>
  </si>
  <si>
    <t>法科大学院3年</t>
    <rPh sb="0" eb="2">
      <t>ホウカ</t>
    </rPh>
    <rPh sb="2" eb="4">
      <t>ダイガク</t>
    </rPh>
    <rPh sb="4" eb="5">
      <t>イン</t>
    </rPh>
    <rPh sb="6" eb="7">
      <t>ネン</t>
    </rPh>
    <phoneticPr fontId="9"/>
  </si>
  <si>
    <t>法科大学院2年</t>
    <rPh sb="0" eb="2">
      <t>ホウカ</t>
    </rPh>
    <rPh sb="2" eb="4">
      <t>ダイガク</t>
    </rPh>
    <rPh sb="4" eb="5">
      <t>イン</t>
    </rPh>
    <rPh sb="6" eb="7">
      <t>ネン</t>
    </rPh>
    <phoneticPr fontId="9"/>
  </si>
  <si>
    <t>法科大学院1年</t>
    <rPh sb="0" eb="2">
      <t>ホウカ</t>
    </rPh>
    <rPh sb="2" eb="4">
      <t>ダイガク</t>
    </rPh>
    <rPh sb="4" eb="5">
      <t>イン</t>
    </rPh>
    <rPh sb="6" eb="7">
      <t>ネン</t>
    </rPh>
    <phoneticPr fontId="9"/>
  </si>
  <si>
    <t>博士・後期課程3年</t>
    <rPh sb="0" eb="2">
      <t>ハ</t>
    </rPh>
    <rPh sb="3" eb="7">
      <t>コ</t>
    </rPh>
    <rPh sb="8" eb="9">
      <t>ネン</t>
    </rPh>
    <phoneticPr fontId="9"/>
  </si>
  <si>
    <t>博士・後期課程2年</t>
    <rPh sb="0" eb="2">
      <t>ハ</t>
    </rPh>
    <rPh sb="3" eb="7">
      <t>コ</t>
    </rPh>
    <rPh sb="8" eb="9">
      <t>ネン</t>
    </rPh>
    <phoneticPr fontId="9"/>
  </si>
  <si>
    <t>博士・後期課程1年</t>
    <rPh sb="0" eb="2">
      <t>ハ</t>
    </rPh>
    <rPh sb="3" eb="7">
      <t>コ</t>
    </rPh>
    <rPh sb="8" eb="9">
      <t>ネン</t>
    </rPh>
    <phoneticPr fontId="9"/>
  </si>
  <si>
    <t>修士・前期課程2年</t>
    <rPh sb="0" eb="2">
      <t>シ</t>
    </rPh>
    <rPh sb="3" eb="7">
      <t>ゼ</t>
    </rPh>
    <rPh sb="8" eb="9">
      <t>ネン</t>
    </rPh>
    <phoneticPr fontId="9"/>
  </si>
  <si>
    <t>修士・前期課程1年</t>
    <rPh sb="0" eb="2">
      <t>シ</t>
    </rPh>
    <rPh sb="3" eb="7">
      <t>ゼ</t>
    </rPh>
    <rPh sb="8" eb="9">
      <t>ネン</t>
    </rPh>
    <phoneticPr fontId="9"/>
  </si>
  <si>
    <t>学部6年（医学科）</t>
    <rPh sb="0" eb="2">
      <t>ガクブ</t>
    </rPh>
    <rPh sb="3" eb="4">
      <t>ネン</t>
    </rPh>
    <rPh sb="5" eb="6">
      <t>イ</t>
    </rPh>
    <rPh sb="6" eb="8">
      <t>ガッカ</t>
    </rPh>
    <phoneticPr fontId="9"/>
  </si>
  <si>
    <t>学部5年（医学科）</t>
    <rPh sb="0" eb="2">
      <t>ガクブ</t>
    </rPh>
    <rPh sb="3" eb="4">
      <t>ネン</t>
    </rPh>
    <rPh sb="5" eb="6">
      <t>イ</t>
    </rPh>
    <rPh sb="6" eb="8">
      <t>ガッカ</t>
    </rPh>
    <phoneticPr fontId="9"/>
  </si>
  <si>
    <t>学部4年</t>
    <rPh sb="0" eb="2">
      <t>ガクブ</t>
    </rPh>
    <rPh sb="3" eb="4">
      <t>ネン</t>
    </rPh>
    <phoneticPr fontId="9"/>
  </si>
  <si>
    <t>学部3年</t>
    <rPh sb="0" eb="2">
      <t>ガクブ</t>
    </rPh>
    <rPh sb="3" eb="4">
      <t>ネン</t>
    </rPh>
    <phoneticPr fontId="9"/>
  </si>
  <si>
    <t>学部2年</t>
    <rPh sb="0" eb="2">
      <t>ガクブ</t>
    </rPh>
    <rPh sb="3" eb="4">
      <t>ネン</t>
    </rPh>
    <phoneticPr fontId="9"/>
  </si>
  <si>
    <t>学部1年</t>
    <rPh sb="0" eb="2">
      <t>ガクブ</t>
    </rPh>
    <rPh sb="3" eb="4">
      <t>ネン</t>
    </rPh>
    <phoneticPr fontId="9"/>
  </si>
  <si>
    <t>科学技術イノベーション研究科</t>
    <rPh sb="0" eb="14">
      <t>カ</t>
    </rPh>
    <phoneticPr fontId="9"/>
  </si>
  <si>
    <t>国際協力研究科</t>
    <rPh sb="0" eb="7">
      <t>コ</t>
    </rPh>
    <phoneticPr fontId="9"/>
  </si>
  <si>
    <t>海事科学研究科</t>
    <rPh sb="0" eb="7">
      <t>カ</t>
    </rPh>
    <phoneticPr fontId="9"/>
  </si>
  <si>
    <t>農学研究科</t>
    <rPh sb="0" eb="5">
      <t>ノ</t>
    </rPh>
    <phoneticPr fontId="9"/>
  </si>
  <si>
    <t>システム情報学研究科</t>
    <phoneticPr fontId="9"/>
  </si>
  <si>
    <t>工学研究科</t>
    <rPh sb="0" eb="5">
      <t>コ</t>
    </rPh>
    <phoneticPr fontId="9"/>
  </si>
  <si>
    <t>保健学研究科</t>
    <rPh sb="0" eb="6">
      <t>ホ</t>
    </rPh>
    <phoneticPr fontId="9"/>
  </si>
  <si>
    <t>医学研究科</t>
    <rPh sb="0" eb="5">
      <t>イ</t>
    </rPh>
    <phoneticPr fontId="9"/>
  </si>
  <si>
    <t>理学研究科</t>
    <rPh sb="0" eb="5">
      <t>リ</t>
    </rPh>
    <phoneticPr fontId="9"/>
  </si>
  <si>
    <t>経営学研究科</t>
    <rPh sb="0" eb="6">
      <t>ケ</t>
    </rPh>
    <phoneticPr fontId="9"/>
  </si>
  <si>
    <t>経済学研究科</t>
    <rPh sb="0" eb="6">
      <t>ケ</t>
    </rPh>
    <phoneticPr fontId="9"/>
  </si>
  <si>
    <t>法学研究科</t>
    <rPh sb="0" eb="5">
      <t>ホ</t>
    </rPh>
    <phoneticPr fontId="9"/>
  </si>
  <si>
    <t>人間発達環境学研究科</t>
    <rPh sb="0" eb="10">
      <t>ニ</t>
    </rPh>
    <phoneticPr fontId="9"/>
  </si>
  <si>
    <t>国際文化学研究科</t>
    <rPh sb="0" eb="8">
      <t>コ</t>
    </rPh>
    <phoneticPr fontId="9"/>
  </si>
  <si>
    <t>人文学研究科</t>
    <rPh sb="0" eb="6">
      <t>ジ</t>
    </rPh>
    <phoneticPr fontId="9"/>
  </si>
  <si>
    <t>海事科学部</t>
    <rPh sb="0" eb="5">
      <t>カ</t>
    </rPh>
    <phoneticPr fontId="9"/>
  </si>
  <si>
    <t>農学部</t>
    <rPh sb="0" eb="3">
      <t>ノ</t>
    </rPh>
    <phoneticPr fontId="9"/>
  </si>
  <si>
    <t>工学部</t>
    <rPh sb="0" eb="3">
      <t>コ</t>
    </rPh>
    <phoneticPr fontId="9"/>
  </si>
  <si>
    <t>医学部保健学科</t>
    <rPh sb="0" eb="7">
      <t>イ</t>
    </rPh>
    <phoneticPr fontId="9"/>
  </si>
  <si>
    <t>医学部医学科</t>
    <rPh sb="0" eb="6">
      <t>イ</t>
    </rPh>
    <phoneticPr fontId="9"/>
  </si>
  <si>
    <t>理学部</t>
    <rPh sb="0" eb="3">
      <t>リ</t>
    </rPh>
    <phoneticPr fontId="9"/>
  </si>
  <si>
    <t>経営学部</t>
    <rPh sb="0" eb="4">
      <t>ケ</t>
    </rPh>
    <phoneticPr fontId="9"/>
  </si>
  <si>
    <t>経済学部</t>
    <rPh sb="0" eb="4">
      <t>ケ</t>
    </rPh>
    <phoneticPr fontId="9"/>
  </si>
  <si>
    <t>法学部</t>
    <rPh sb="0" eb="3">
      <t>ホ</t>
    </rPh>
    <phoneticPr fontId="9"/>
  </si>
  <si>
    <t>国際人間科学部</t>
    <rPh sb="0" eb="7">
      <t>コ</t>
    </rPh>
    <phoneticPr fontId="9"/>
  </si>
  <si>
    <t>文学部</t>
    <rPh sb="0" eb="3">
      <t>ブ</t>
    </rPh>
    <phoneticPr fontId="9"/>
  </si>
  <si>
    <t>2019
採用人数</t>
    <rPh sb="5" eb="7">
      <t>サイヨウ</t>
    </rPh>
    <rPh sb="7" eb="9">
      <t>ニンズウ</t>
    </rPh>
    <phoneticPr fontId="9"/>
  </si>
  <si>
    <t>2019
推薦人数</t>
    <rPh sb="5" eb="7">
      <t>スイセン</t>
    </rPh>
    <rPh sb="7" eb="9">
      <t>ニンズウ</t>
    </rPh>
    <phoneticPr fontId="9"/>
  </si>
  <si>
    <t>2019
応募人数</t>
    <rPh sb="5" eb="7">
      <t>オウボ</t>
    </rPh>
    <rPh sb="7" eb="9">
      <t>ニンズウ</t>
    </rPh>
    <phoneticPr fontId="9"/>
  </si>
  <si>
    <t>その他
応募条件</t>
    <rPh sb="2" eb="3">
      <t>タ</t>
    </rPh>
    <rPh sb="4" eb="6">
      <t>オウボ</t>
    </rPh>
    <rPh sb="6" eb="8">
      <t>ジョウケン</t>
    </rPh>
    <phoneticPr fontId="9"/>
  </si>
  <si>
    <t>出身地制限等</t>
    <rPh sb="0" eb="3">
      <t>シュッシンチ</t>
    </rPh>
    <rPh sb="3" eb="5">
      <t>セイゲン</t>
    </rPh>
    <rPh sb="5" eb="6">
      <t>ナド</t>
    </rPh>
    <phoneticPr fontId="9"/>
  </si>
  <si>
    <t>就労制限</t>
    <rPh sb="0" eb="2">
      <t>シュウロウ</t>
    </rPh>
    <rPh sb="2" eb="4">
      <t>セイゲン</t>
    </rPh>
    <phoneticPr fontId="9"/>
  </si>
  <si>
    <t>年齢制限等</t>
    <rPh sb="0" eb="2">
      <t>ネンレイ</t>
    </rPh>
    <rPh sb="2" eb="4">
      <t>セイゲン</t>
    </rPh>
    <rPh sb="4" eb="5">
      <t>ナド</t>
    </rPh>
    <phoneticPr fontId="9"/>
  </si>
  <si>
    <t>その他併給条件</t>
    <rPh sb="2" eb="3">
      <t>タ</t>
    </rPh>
    <rPh sb="3" eb="5">
      <t>ヘイキュウ</t>
    </rPh>
    <rPh sb="5" eb="7">
      <t>ジョウケン</t>
    </rPh>
    <phoneticPr fontId="9"/>
  </si>
  <si>
    <t>留学目的奨学金
(貸与型)
併給可否</t>
    <rPh sb="0" eb="2">
      <t>リュウガク</t>
    </rPh>
    <rPh sb="2" eb="4">
      <t>モクテキ</t>
    </rPh>
    <rPh sb="4" eb="7">
      <t>シ</t>
    </rPh>
    <rPh sb="9" eb="11">
      <t>タイヨ</t>
    </rPh>
    <rPh sb="11" eb="12">
      <t>ガタ</t>
    </rPh>
    <rPh sb="14" eb="16">
      <t>ヘイキュウ</t>
    </rPh>
    <rPh sb="16" eb="18">
      <t>カヒ</t>
    </rPh>
    <phoneticPr fontId="9"/>
  </si>
  <si>
    <t>留学目的奨学金
(給付型)
併給可否</t>
    <rPh sb="0" eb="2">
      <t>リュウガク</t>
    </rPh>
    <rPh sb="2" eb="4">
      <t>モクテキ</t>
    </rPh>
    <rPh sb="4" eb="7">
      <t>シ</t>
    </rPh>
    <rPh sb="9" eb="11">
      <t>キュウフ</t>
    </rPh>
    <rPh sb="11" eb="12">
      <t>ガタ</t>
    </rPh>
    <rPh sb="14" eb="16">
      <t>ヘイキュウ</t>
    </rPh>
    <rPh sb="16" eb="18">
      <t>カヒ</t>
    </rPh>
    <phoneticPr fontId="9"/>
  </si>
  <si>
    <t>他民間財団
(貸与型)
併給可否</t>
    <rPh sb="0" eb="1">
      <t>タ</t>
    </rPh>
    <rPh sb="1" eb="3">
      <t>ミンカン</t>
    </rPh>
    <rPh sb="3" eb="5">
      <t>ザイダン</t>
    </rPh>
    <rPh sb="7" eb="9">
      <t>タイヨ</t>
    </rPh>
    <rPh sb="9" eb="10">
      <t>ガタ</t>
    </rPh>
    <rPh sb="12" eb="14">
      <t>ヘイキュウ</t>
    </rPh>
    <rPh sb="14" eb="16">
      <t>カヒ</t>
    </rPh>
    <phoneticPr fontId="9"/>
  </si>
  <si>
    <t>他民間財団
(給付型)
併給可否</t>
    <rPh sb="0" eb="1">
      <t>タ</t>
    </rPh>
    <rPh sb="1" eb="3">
      <t>ミンカン</t>
    </rPh>
    <rPh sb="3" eb="5">
      <t>ザイダン</t>
    </rPh>
    <rPh sb="7" eb="9">
      <t>キュウフ</t>
    </rPh>
    <rPh sb="9" eb="10">
      <t>ガタ</t>
    </rPh>
    <rPh sb="12" eb="14">
      <t>ヘイキュウ</t>
    </rPh>
    <rPh sb="14" eb="16">
      <t>カヒ</t>
    </rPh>
    <phoneticPr fontId="9"/>
  </si>
  <si>
    <t>大学独自の奨学金
(給付型)
併給可否</t>
    <rPh sb="0" eb="2">
      <t>ダイガク</t>
    </rPh>
    <rPh sb="2" eb="4">
      <t>ドクジ</t>
    </rPh>
    <rPh sb="5" eb="8">
      <t>シ</t>
    </rPh>
    <rPh sb="10" eb="13">
      <t>キュウフガタ</t>
    </rPh>
    <rPh sb="15" eb="17">
      <t>ヘイキュウ</t>
    </rPh>
    <rPh sb="17" eb="19">
      <t>カヒ</t>
    </rPh>
    <phoneticPr fontId="9"/>
  </si>
  <si>
    <t>JASSO
(貸与型)
併給可否</t>
    <rPh sb="7" eb="10">
      <t>タイヨガタ</t>
    </rPh>
    <rPh sb="12" eb="14">
      <t>ヘイキュウ</t>
    </rPh>
    <rPh sb="14" eb="16">
      <t>カヒ</t>
    </rPh>
    <phoneticPr fontId="9"/>
  </si>
  <si>
    <t>JASSO
(給付型)
併給可否</t>
    <rPh sb="7" eb="10">
      <t>キュウフガタ</t>
    </rPh>
    <rPh sb="12" eb="14">
      <t>ヘイキュウ</t>
    </rPh>
    <rPh sb="14" eb="16">
      <t>カヒ</t>
    </rPh>
    <phoneticPr fontId="9"/>
  </si>
  <si>
    <t>授業料
相当額
支給有無</t>
    <rPh sb="0" eb="2">
      <t>ジュギョウ</t>
    </rPh>
    <rPh sb="2" eb="3">
      <t>リョウ</t>
    </rPh>
    <rPh sb="4" eb="6">
      <t>ソウトウ</t>
    </rPh>
    <rPh sb="6" eb="7">
      <t>ガク</t>
    </rPh>
    <rPh sb="8" eb="10">
      <t>シキュウ</t>
    </rPh>
    <rPh sb="10" eb="12">
      <t>ウム</t>
    </rPh>
    <phoneticPr fontId="9"/>
  </si>
  <si>
    <t>貸与月額
（又は
年額）</t>
    <rPh sb="0" eb="2">
      <t>タイヨ</t>
    </rPh>
    <phoneticPr fontId="9"/>
  </si>
  <si>
    <t>給付・
貸与・
併用の別</t>
    <rPh sb="0" eb="2">
      <t>キュウフ</t>
    </rPh>
    <rPh sb="4" eb="6">
      <t>タイヨ</t>
    </rPh>
    <rPh sb="8" eb="10">
      <t>ヘイヨウ</t>
    </rPh>
    <rPh sb="11" eb="12">
      <t>ベツ</t>
    </rPh>
    <phoneticPr fontId="9"/>
  </si>
  <si>
    <t>募集学年</t>
    <rPh sb="0" eb="2">
      <t>ボシュウ</t>
    </rPh>
    <rPh sb="2" eb="4">
      <t>ガクネン</t>
    </rPh>
    <phoneticPr fontId="9"/>
  </si>
  <si>
    <t>財団・奨学金名</t>
    <rPh sb="0" eb="2">
      <t>ザイダン</t>
    </rPh>
    <rPh sb="3" eb="6">
      <t>ショウガクキン</t>
    </rPh>
    <rPh sb="6" eb="7">
      <t>メイ</t>
    </rPh>
    <phoneticPr fontId="9"/>
  </si>
  <si>
    <t>区分</t>
    <rPh sb="0" eb="2">
      <t>クブン</t>
    </rPh>
    <phoneticPr fontId="9"/>
  </si>
  <si>
    <t>応募できる学部・研究科（目安・絞り込み用）</t>
    <rPh sb="0" eb="2">
      <t>オウボ</t>
    </rPh>
    <rPh sb="5" eb="7">
      <t>ガクブ</t>
    </rPh>
    <rPh sb="8" eb="11">
      <t>ケ</t>
    </rPh>
    <rPh sb="12" eb="14">
      <t>メヤス</t>
    </rPh>
    <rPh sb="15" eb="16">
      <t>シボ</t>
    </rPh>
    <rPh sb="17" eb="18">
      <t>コ</t>
    </rPh>
    <rPh sb="19" eb="20">
      <t>ヨウ</t>
    </rPh>
    <phoneticPr fontId="9"/>
  </si>
  <si>
    <t>財団名</t>
    <rPh sb="0" eb="2">
      <t>ザイダン</t>
    </rPh>
    <rPh sb="2" eb="3">
      <t>メイ</t>
    </rPh>
    <phoneticPr fontId="1"/>
  </si>
  <si>
    <r>
      <t xml:space="preserve">支給方法
</t>
    </r>
    <r>
      <rPr>
        <sz val="11"/>
        <color theme="1"/>
        <rFont val="游ゴシック"/>
        <family val="3"/>
        <charset val="128"/>
        <scheme val="minor"/>
      </rPr>
      <t>（月額・
年額）</t>
    </r>
    <rPh sb="0" eb="2">
      <t>シキュウ</t>
    </rPh>
    <rPh sb="2" eb="4">
      <t>ホウホウ</t>
    </rPh>
    <rPh sb="6" eb="7">
      <t>ツキ</t>
    </rPh>
    <rPh sb="7" eb="8">
      <t>ガク</t>
    </rPh>
    <rPh sb="10" eb="12">
      <t>ネンガク</t>
    </rPh>
    <phoneticPr fontId="9"/>
  </si>
  <si>
    <r>
      <t xml:space="preserve">給付月額
</t>
    </r>
    <r>
      <rPr>
        <sz val="11"/>
        <color theme="1"/>
        <rFont val="游ゴシック"/>
        <family val="3"/>
        <charset val="128"/>
        <scheme val="minor"/>
      </rPr>
      <t>（又は
年額）</t>
    </r>
    <rPh sb="0" eb="2">
      <t>キュウフ</t>
    </rPh>
    <rPh sb="2" eb="4">
      <t>ゲツガク</t>
    </rPh>
    <rPh sb="6" eb="7">
      <t>マタ</t>
    </rPh>
    <rPh sb="9" eb="11">
      <t>ネンガク</t>
    </rPh>
    <phoneticPr fontId="9"/>
  </si>
  <si>
    <r>
      <t xml:space="preserve">（採用時等）
</t>
    </r>
    <r>
      <rPr>
        <sz val="11"/>
        <color theme="1"/>
        <rFont val="游ゴシック"/>
        <family val="3"/>
        <charset val="128"/>
        <scheme val="minor"/>
      </rPr>
      <t>一時金
有無</t>
    </r>
    <rPh sb="1" eb="4">
      <t>サイヨウジ</t>
    </rPh>
    <rPh sb="4" eb="5">
      <t>ナド</t>
    </rPh>
    <rPh sb="7" eb="10">
      <t>イチジキン</t>
    </rPh>
    <rPh sb="11" eb="13">
      <t>ウム</t>
    </rPh>
    <phoneticPr fontId="9"/>
  </si>
  <si>
    <t>Ａ　大学選考推薦</t>
  </si>
  <si>
    <t>28歳未満(2021年9月30日時点)</t>
    <rPh sb="16" eb="18">
      <t>ジテン</t>
    </rPh>
    <phoneticPr fontId="9"/>
  </si>
  <si>
    <t>インターンシップ（8～9月頃に2週間～１ヵ月程度）への応募、参加が可能な者。</t>
    <rPh sb="13" eb="14">
      <t>ゴロ</t>
    </rPh>
    <rPh sb="16" eb="18">
      <t>シュウカン</t>
    </rPh>
    <rPh sb="21" eb="22">
      <t>ゲツ</t>
    </rPh>
    <rPh sb="22" eb="24">
      <t>テイド</t>
    </rPh>
    <phoneticPr fontId="9"/>
  </si>
  <si>
    <t>経済学部、経営学部、理学部、工学部</t>
    <rPh sb="10" eb="13">
      <t>リガクブ</t>
    </rPh>
    <rPh sb="14" eb="17">
      <t>コウガクブ</t>
    </rPh>
    <phoneticPr fontId="9"/>
  </si>
  <si>
    <t>25歳以下（2021年3月31日時点）</t>
    <rPh sb="2" eb="3">
      <t>サイ</t>
    </rPh>
    <rPh sb="3" eb="5">
      <t>イカ</t>
    </rPh>
    <rPh sb="10" eb="11">
      <t>ネン</t>
    </rPh>
    <rPh sb="12" eb="13">
      <t>ガツ</t>
    </rPh>
    <rPh sb="15" eb="16">
      <t>ニチ</t>
    </rPh>
    <rPh sb="16" eb="18">
      <t>ジテン</t>
    </rPh>
    <phoneticPr fontId="1"/>
  </si>
  <si>
    <t>卒業時年齢26歳以下</t>
    <rPh sb="0" eb="2">
      <t>ソツギョウ</t>
    </rPh>
    <rPh sb="2" eb="3">
      <t>ジ</t>
    </rPh>
    <rPh sb="3" eb="5">
      <t>ネンレイ</t>
    </rPh>
    <rPh sb="7" eb="8">
      <t>サイ</t>
    </rPh>
    <rPh sb="8" eb="10">
      <t>イカ</t>
    </rPh>
    <phoneticPr fontId="9"/>
  </si>
  <si>
    <t>世帯年収800万円以下</t>
    <rPh sb="0" eb="2">
      <t>セタイ</t>
    </rPh>
    <rPh sb="2" eb="4">
      <t>ネンシュウ</t>
    </rPh>
    <rPh sb="7" eb="9">
      <t>マンエン</t>
    </rPh>
    <rPh sb="9" eb="11">
      <t>イカ</t>
    </rPh>
    <phoneticPr fontId="1"/>
  </si>
  <si>
    <t>22歳以下</t>
    <phoneticPr fontId="1"/>
  </si>
  <si>
    <t>（優の単位数×３）＋（良の単位数×２）＋（可の単位数×１）÷（全単位数×３）×１００＝８５以上の者
世帯年収（年金収入含む）800万円未満</t>
    <rPh sb="1" eb="2">
      <t>ユウ</t>
    </rPh>
    <rPh sb="3" eb="6">
      <t>タンイスウ</t>
    </rPh>
    <rPh sb="11" eb="12">
      <t>リョウ</t>
    </rPh>
    <rPh sb="13" eb="16">
      <t>タンイスウ</t>
    </rPh>
    <rPh sb="21" eb="22">
      <t>カ</t>
    </rPh>
    <rPh sb="23" eb="26">
      <t>タンイスウ</t>
    </rPh>
    <rPh sb="31" eb="32">
      <t>ゼン</t>
    </rPh>
    <rPh sb="32" eb="35">
      <t>タンイスウ</t>
    </rPh>
    <rPh sb="45" eb="47">
      <t>イジョウ</t>
    </rPh>
    <rPh sb="48" eb="49">
      <t>モノ</t>
    </rPh>
    <rPh sb="50" eb="52">
      <t>セタイ</t>
    </rPh>
    <rPh sb="52" eb="54">
      <t>ネンシュウ</t>
    </rPh>
    <rPh sb="55" eb="57">
      <t>ネンキン</t>
    </rPh>
    <rPh sb="57" eb="59">
      <t>シュウニュウ</t>
    </rPh>
    <rPh sb="59" eb="60">
      <t>フク</t>
    </rPh>
    <rPh sb="65" eb="67">
      <t>マンエン</t>
    </rPh>
    <rPh sb="67" eb="69">
      <t>ミマン</t>
    </rPh>
    <phoneticPr fontId="9"/>
  </si>
  <si>
    <t>30歳未満</t>
    <rPh sb="2" eb="3">
      <t>サイ</t>
    </rPh>
    <rPh sb="3" eb="5">
      <t>ミマン</t>
    </rPh>
    <phoneticPr fontId="1"/>
  </si>
  <si>
    <t>40歳未満</t>
    <rPh sb="2" eb="5">
      <t>サイミマン</t>
    </rPh>
    <phoneticPr fontId="1"/>
  </si>
  <si>
    <t>商品パッケージ（素材・製造技術・デザイン等）に関心を持つ学部・大学院生</t>
    <rPh sb="0" eb="2">
      <t>ショウヒン</t>
    </rPh>
    <rPh sb="8" eb="10">
      <t>ソザイ</t>
    </rPh>
    <rPh sb="11" eb="13">
      <t>セイゾウ</t>
    </rPh>
    <rPh sb="13" eb="15">
      <t>ギジュツ</t>
    </rPh>
    <rPh sb="20" eb="21">
      <t>ナド</t>
    </rPh>
    <rPh sb="23" eb="25">
      <t>カンシン</t>
    </rPh>
    <rPh sb="26" eb="27">
      <t>モ</t>
    </rPh>
    <rPh sb="28" eb="30">
      <t>ガクブ</t>
    </rPh>
    <rPh sb="31" eb="33">
      <t>ダイガク</t>
    </rPh>
    <rPh sb="33" eb="35">
      <t>インセイ</t>
    </rPh>
    <phoneticPr fontId="9"/>
  </si>
  <si>
    <t>世帯年収800万円未満（ただし、本人含む就学中の兄弟姉妹が3人以上の場合、年収1000万円未満を目安とする）</t>
  </si>
  <si>
    <t xml:space="preserve">併給する場合は財団に内容を連絡すること
</t>
    <phoneticPr fontId="9"/>
  </si>
  <si>
    <t>給付は（修業年限にかかわらず）２年間のみ</t>
  </si>
  <si>
    <t>希望者は大学からの推薦前であっても3月末までに直接電話連絡すること（06-6761-1131）</t>
    <rPh sb="0" eb="3">
      <t>キボウシャ</t>
    </rPh>
    <rPh sb="4" eb="6">
      <t>ダイガク</t>
    </rPh>
    <rPh sb="9" eb="11">
      <t>スイセン</t>
    </rPh>
    <rPh sb="11" eb="12">
      <t>マエ</t>
    </rPh>
    <rPh sb="18" eb="20">
      <t>ガツマツ</t>
    </rPh>
    <rPh sb="23" eb="25">
      <t>チョクセツ</t>
    </rPh>
    <rPh sb="25" eb="27">
      <t>デンワ</t>
    </rPh>
    <rPh sb="27" eb="29">
      <t>レンラク</t>
    </rPh>
    <phoneticPr fontId="9"/>
  </si>
  <si>
    <t>一般：20万円
社会福祉：学部生10万円・大学院生20万円
安井医学：30万円</t>
    <rPh sb="0" eb="2">
      <t>イッパン</t>
    </rPh>
    <rPh sb="5" eb="7">
      <t>マンエン</t>
    </rPh>
    <rPh sb="8" eb="10">
      <t>シャカイ</t>
    </rPh>
    <rPh sb="10" eb="12">
      <t>フクシ</t>
    </rPh>
    <rPh sb="13" eb="16">
      <t>ガクブセイ</t>
    </rPh>
    <rPh sb="18" eb="20">
      <t>マンエン</t>
    </rPh>
    <rPh sb="21" eb="23">
      <t>ダイガク</t>
    </rPh>
    <rPh sb="23" eb="25">
      <t>インセイ</t>
    </rPh>
    <rPh sb="27" eb="29">
      <t>マンエン</t>
    </rPh>
    <rPh sb="30" eb="32">
      <t>ヤスイ</t>
    </rPh>
    <rPh sb="32" eb="34">
      <t>イガク</t>
    </rPh>
    <rPh sb="37" eb="39">
      <t>マンエン</t>
    </rPh>
    <phoneticPr fontId="9"/>
  </si>
  <si>
    <t>学部文系25,000円
学部理系28,000円
大学院文系30,000円
大学院理系33,000円</t>
    <rPh sb="12" eb="14">
      <t>ガクブ</t>
    </rPh>
    <rPh sb="37" eb="40">
      <t>ダイガクイン</t>
    </rPh>
    <phoneticPr fontId="9"/>
  </si>
  <si>
    <t>学部生：40,000円
大学院生：60,000円</t>
    <rPh sb="0" eb="3">
      <t>ガクブセイ</t>
    </rPh>
    <rPh sb="10" eb="11">
      <t>エン</t>
    </rPh>
    <rPh sb="12" eb="14">
      <t>ダイガク</t>
    </rPh>
    <rPh sb="14" eb="16">
      <t>インセイ</t>
    </rPh>
    <rPh sb="23" eb="24">
      <t>エン</t>
    </rPh>
    <phoneticPr fontId="9"/>
  </si>
  <si>
    <t xml:space="preserve">学部生：21,000円
博士前期課程：25,000円
</t>
    <rPh sb="0" eb="3">
      <t>ガクブセイ</t>
    </rPh>
    <rPh sb="10" eb="11">
      <t>エン</t>
    </rPh>
    <rPh sb="12" eb="14">
      <t>ハカセ</t>
    </rPh>
    <rPh sb="14" eb="16">
      <t>ゼンキ</t>
    </rPh>
    <rPh sb="16" eb="18">
      <t>カテイ</t>
    </rPh>
    <rPh sb="25" eb="26">
      <t>エン</t>
    </rPh>
    <phoneticPr fontId="9"/>
  </si>
  <si>
    <t>学部生：21,000円
大学院生25,000円</t>
    <rPh sb="0" eb="3">
      <t>ガクブセイ</t>
    </rPh>
    <phoneticPr fontId="9"/>
  </si>
  <si>
    <t>家計基準なし</t>
    <rPh sb="0" eb="2">
      <t>カケイ</t>
    </rPh>
    <rPh sb="2" eb="4">
      <t>キジュン</t>
    </rPh>
    <phoneticPr fontId="9"/>
  </si>
  <si>
    <t>募集学部・研究科</t>
    <rPh sb="0" eb="2">
      <t>ボシュウ</t>
    </rPh>
    <rPh sb="2" eb="4">
      <t>ガクブ</t>
    </rPh>
    <rPh sb="5" eb="8">
      <t>ケンキュウカ</t>
    </rPh>
    <phoneticPr fontId="9"/>
  </si>
  <si>
    <t>博士課程前期1年生・博士課程後期１年生</t>
    <rPh sb="0" eb="2">
      <t>ハカセ</t>
    </rPh>
    <rPh sb="2" eb="4">
      <t>カテイ</t>
    </rPh>
    <rPh sb="4" eb="6">
      <t>ゼンキ</t>
    </rPh>
    <rPh sb="7" eb="9">
      <t>ネンセイ</t>
    </rPh>
    <rPh sb="10" eb="12">
      <t>ハカセ</t>
    </rPh>
    <rPh sb="12" eb="14">
      <t>カテイ</t>
    </rPh>
    <rPh sb="14" eb="16">
      <t>コウキ</t>
    </rPh>
    <rPh sb="17" eb="19">
      <t>ネンセイ</t>
    </rPh>
    <phoneticPr fontId="9"/>
  </si>
  <si>
    <t>生計を一にする家族の年間収入（祖父母の年金は除く）が500万円以下
最優秀評価の成績が50％以上</t>
    <rPh sb="34" eb="37">
      <t>サイユウシュウ</t>
    </rPh>
    <rPh sb="37" eb="39">
      <t>ヒョウカ</t>
    </rPh>
    <phoneticPr fontId="9"/>
  </si>
  <si>
    <t>全学部</t>
    <rPh sb="0" eb="2">
      <t>ゼンガク</t>
    </rPh>
    <rPh sb="2" eb="3">
      <t>ブ</t>
    </rPh>
    <phoneticPr fontId="1"/>
  </si>
  <si>
    <t>学部生</t>
    <rPh sb="0" eb="2">
      <t>ガクブ</t>
    </rPh>
    <rPh sb="2" eb="3">
      <t>セイ</t>
    </rPh>
    <phoneticPr fontId="9"/>
  </si>
  <si>
    <t>自宅生50,000円
自宅外生100,000円</t>
    <rPh sb="0" eb="2">
      <t>ジタク</t>
    </rPh>
    <rPh sb="2" eb="3">
      <t>セイ</t>
    </rPh>
    <rPh sb="9" eb="10">
      <t>エン</t>
    </rPh>
    <rPh sb="11" eb="14">
      <t>ジタクガイ</t>
    </rPh>
    <rPh sb="14" eb="15">
      <t>セイ</t>
    </rPh>
    <rPh sb="22" eb="23">
      <t>エン</t>
    </rPh>
    <phoneticPr fontId="9"/>
  </si>
  <si>
    <t>2020
推薦依頼人数</t>
    <rPh sb="5" eb="7">
      <t>スイセン</t>
    </rPh>
    <rPh sb="7" eb="9">
      <t>イライ</t>
    </rPh>
    <rPh sb="9" eb="11">
      <t>ニンズウ</t>
    </rPh>
    <phoneticPr fontId="9"/>
  </si>
  <si>
    <t>JASSO・地方自治体奨学金との併給可</t>
    <rPh sb="6" eb="8">
      <t>チホウ</t>
    </rPh>
    <rPh sb="8" eb="11">
      <t>ジチタイ</t>
    </rPh>
    <rPh sb="11" eb="14">
      <t>ショウガクキン</t>
    </rPh>
    <rPh sb="16" eb="18">
      <t>ヘイキュウ</t>
    </rPh>
    <rPh sb="18" eb="19">
      <t>カ</t>
    </rPh>
    <phoneticPr fontId="9"/>
  </si>
  <si>
    <t>JASSO第一種の家計基準を満たす者
修業年限で取得した全単位数のうち、80点以上の評価を受けた単位数の合計が全単位数の60％を占めること（目安）</t>
    <rPh sb="5" eb="8">
      <t>ダイイッシュ</t>
    </rPh>
    <rPh sb="9" eb="11">
      <t>カケイ</t>
    </rPh>
    <rPh sb="11" eb="13">
      <t>キジュン</t>
    </rPh>
    <rPh sb="14" eb="15">
      <t>ミ</t>
    </rPh>
    <rPh sb="17" eb="18">
      <t>モノ</t>
    </rPh>
    <rPh sb="19" eb="21">
      <t>シュウギョウ</t>
    </rPh>
    <rPh sb="21" eb="23">
      <t>ネンゲン</t>
    </rPh>
    <rPh sb="24" eb="26">
      <t>シュトク</t>
    </rPh>
    <rPh sb="28" eb="29">
      <t>ゼン</t>
    </rPh>
    <rPh sb="29" eb="32">
      <t>タンイスウ</t>
    </rPh>
    <rPh sb="31" eb="32">
      <t>スウ</t>
    </rPh>
    <rPh sb="38" eb="41">
      <t>テンイジョウ</t>
    </rPh>
    <rPh sb="42" eb="44">
      <t>ヒョウカ</t>
    </rPh>
    <rPh sb="45" eb="46">
      <t>ウ</t>
    </rPh>
    <rPh sb="48" eb="51">
      <t>タンイスウ</t>
    </rPh>
    <rPh sb="52" eb="54">
      <t>ゴウケイ</t>
    </rPh>
    <rPh sb="55" eb="56">
      <t>ゼン</t>
    </rPh>
    <rPh sb="56" eb="59">
      <t>タンイスウ</t>
    </rPh>
    <rPh sb="64" eb="65">
      <t>シ</t>
    </rPh>
    <rPh sb="70" eb="72">
      <t>メヤス</t>
    </rPh>
    <phoneticPr fontId="9"/>
  </si>
  <si>
    <t>併給不可（JASSO、神戸大学基金は可）</t>
  </si>
  <si>
    <t>JASSO奨学金との併給は可、民間奨学財団との併給は不可</t>
    <rPh sb="5" eb="8">
      <t>ショウガクキン</t>
    </rPh>
    <rPh sb="10" eb="12">
      <t>ヘイキュウ</t>
    </rPh>
    <rPh sb="13" eb="14">
      <t>カ</t>
    </rPh>
    <rPh sb="15" eb="17">
      <t>ミンカン</t>
    </rPh>
    <rPh sb="17" eb="19">
      <t>ショウガク</t>
    </rPh>
    <rPh sb="19" eb="21">
      <t>ザイダン</t>
    </rPh>
    <rPh sb="23" eb="25">
      <t>ヘイキュウ</t>
    </rPh>
    <rPh sb="26" eb="28">
      <t>フカ</t>
    </rPh>
    <phoneticPr fontId="9"/>
  </si>
  <si>
    <t>留学目的奨学金についてJASSOは可、民間団体は要相談</t>
    <rPh sb="0" eb="2">
      <t>リュウガク</t>
    </rPh>
    <rPh sb="2" eb="4">
      <t>モクテキ</t>
    </rPh>
    <rPh sb="4" eb="7">
      <t>ショウガクキン</t>
    </rPh>
    <rPh sb="17" eb="18">
      <t>カ</t>
    </rPh>
    <rPh sb="19" eb="21">
      <t>ミンカン</t>
    </rPh>
    <rPh sb="21" eb="23">
      <t>ダンタイ</t>
    </rPh>
    <rPh sb="24" eb="25">
      <t>ヨウ</t>
    </rPh>
    <rPh sb="25" eb="27">
      <t>ソウダン</t>
    </rPh>
    <phoneticPr fontId="9"/>
  </si>
  <si>
    <t>学部生：30,000円
博士前期課程：50,000円</t>
    <rPh sb="0" eb="3">
      <t>ガクブセイ</t>
    </rPh>
    <rPh sb="10" eb="11">
      <t>エン</t>
    </rPh>
    <rPh sb="12" eb="14">
      <t>ハカセ</t>
    </rPh>
    <rPh sb="14" eb="16">
      <t>ゼンキ</t>
    </rPh>
    <rPh sb="16" eb="18">
      <t>カテイ</t>
    </rPh>
    <rPh sb="25" eb="26">
      <t>エン</t>
    </rPh>
    <phoneticPr fontId="9"/>
  </si>
  <si>
    <t>博士前期課程：50,000円
博士後期課程：100,000円</t>
    <rPh sb="0" eb="6">
      <t>ハカセゼンキカテイ</t>
    </rPh>
    <rPh sb="13" eb="14">
      <t>エン</t>
    </rPh>
    <rPh sb="15" eb="17">
      <t>ハカセ</t>
    </rPh>
    <rPh sb="17" eb="19">
      <t>コウキ</t>
    </rPh>
    <rPh sb="19" eb="21">
      <t>カテイ</t>
    </rPh>
    <rPh sb="29" eb="30">
      <t>エン</t>
    </rPh>
    <phoneticPr fontId="9"/>
  </si>
  <si>
    <t>学部生：40,000円
博士前期課程：60,000円</t>
    <rPh sb="0" eb="3">
      <t>ガクブセイ</t>
    </rPh>
    <rPh sb="10" eb="11">
      <t>エン</t>
    </rPh>
    <rPh sb="12" eb="14">
      <t>ハカセ</t>
    </rPh>
    <rPh sb="14" eb="16">
      <t>ゼンキ</t>
    </rPh>
    <rPh sb="16" eb="18">
      <t>カテイ</t>
    </rPh>
    <rPh sb="25" eb="26">
      <t>エン</t>
    </rPh>
    <phoneticPr fontId="9"/>
  </si>
  <si>
    <t>学部自宅生：35,000円
学部自宅外生：45,000円
博士前期自宅生：40,000円
博士前期自宅外生：50,000円
博士後期自宅生：45,000円
博士後期自宅外生：55,000円</t>
    <rPh sb="0" eb="2">
      <t>ガクブ</t>
    </rPh>
    <rPh sb="2" eb="4">
      <t>ジタク</t>
    </rPh>
    <rPh sb="4" eb="5">
      <t>セイ</t>
    </rPh>
    <rPh sb="12" eb="13">
      <t>エン</t>
    </rPh>
    <rPh sb="14" eb="16">
      <t>ガクブ</t>
    </rPh>
    <rPh sb="16" eb="19">
      <t>ジタクガイ</t>
    </rPh>
    <rPh sb="19" eb="20">
      <t>セイ</t>
    </rPh>
    <rPh sb="27" eb="28">
      <t>エン</t>
    </rPh>
    <rPh sb="29" eb="31">
      <t>ハカセ</t>
    </rPh>
    <rPh sb="31" eb="33">
      <t>ゼンキ</t>
    </rPh>
    <rPh sb="33" eb="35">
      <t>ジタク</t>
    </rPh>
    <rPh sb="35" eb="36">
      <t>セイ</t>
    </rPh>
    <rPh sb="43" eb="44">
      <t>エン</t>
    </rPh>
    <rPh sb="45" eb="47">
      <t>ハカセ</t>
    </rPh>
    <rPh sb="47" eb="49">
      <t>ゼンキ</t>
    </rPh>
    <rPh sb="49" eb="52">
      <t>ジタクガイ</t>
    </rPh>
    <rPh sb="52" eb="53">
      <t>セイ</t>
    </rPh>
    <rPh sb="60" eb="61">
      <t>エン</t>
    </rPh>
    <rPh sb="62" eb="64">
      <t>ハカセ</t>
    </rPh>
    <rPh sb="64" eb="66">
      <t>コウキ</t>
    </rPh>
    <rPh sb="66" eb="68">
      <t>ジタク</t>
    </rPh>
    <rPh sb="68" eb="69">
      <t>セイ</t>
    </rPh>
    <rPh sb="76" eb="77">
      <t>エン</t>
    </rPh>
    <rPh sb="78" eb="80">
      <t>ハカセ</t>
    </rPh>
    <rPh sb="80" eb="82">
      <t>コウキ</t>
    </rPh>
    <rPh sb="82" eb="85">
      <t>ジタクガイ</t>
    </rPh>
    <rPh sb="85" eb="86">
      <t>セイ</t>
    </rPh>
    <rPh sb="93" eb="94">
      <t>エン</t>
    </rPh>
    <phoneticPr fontId="9"/>
  </si>
  <si>
    <t>学部生：50,000円
大学院生：60,000円</t>
    <rPh sb="0" eb="3">
      <t>ガクブセイ</t>
    </rPh>
    <rPh sb="10" eb="11">
      <t>エン</t>
    </rPh>
    <rPh sb="12" eb="14">
      <t>ダイガク</t>
    </rPh>
    <rPh sb="14" eb="16">
      <t>インセイ</t>
    </rPh>
    <rPh sb="23" eb="24">
      <t>エン</t>
    </rPh>
    <phoneticPr fontId="9"/>
  </si>
  <si>
    <t>JASSO並びに大学独自の奨学金（神戸大学基金）併給は可</t>
    <rPh sb="5" eb="6">
      <t>ナラ</t>
    </rPh>
    <rPh sb="8" eb="10">
      <t>ダイガク</t>
    </rPh>
    <rPh sb="10" eb="12">
      <t>ドクジ</t>
    </rPh>
    <rPh sb="13" eb="16">
      <t>ショウガクキン</t>
    </rPh>
    <rPh sb="17" eb="19">
      <t>コウベ</t>
    </rPh>
    <rPh sb="19" eb="21">
      <t>ダイガク</t>
    </rPh>
    <rPh sb="21" eb="23">
      <t>キキン</t>
    </rPh>
    <rPh sb="24" eb="26">
      <t>ヘイキュウ</t>
    </rPh>
    <rPh sb="27" eb="28">
      <t>カ</t>
    </rPh>
    <phoneticPr fontId="9"/>
  </si>
  <si>
    <t>人文科学系、自然科学系（医学研究科を除く全研究科）</t>
    <rPh sb="0" eb="2">
      <t>ジンブン</t>
    </rPh>
    <rPh sb="2" eb="4">
      <t>カガク</t>
    </rPh>
    <rPh sb="4" eb="5">
      <t>ケイ</t>
    </rPh>
    <rPh sb="6" eb="8">
      <t>シゼン</t>
    </rPh>
    <rPh sb="8" eb="10">
      <t>カガク</t>
    </rPh>
    <rPh sb="10" eb="11">
      <t>ケイ</t>
    </rPh>
    <rPh sb="12" eb="17">
      <t>イ</t>
    </rPh>
    <rPh sb="20" eb="21">
      <t>ゼン</t>
    </rPh>
    <rPh sb="21" eb="24">
      <t>ケ</t>
    </rPh>
    <phoneticPr fontId="9"/>
  </si>
  <si>
    <t>都市に関連する分野の実業、実務又は学術研究に将来従事しようとする者（学部、専攻は不問）</t>
    <rPh sb="0" eb="2">
      <t>トシ</t>
    </rPh>
    <rPh sb="3" eb="5">
      <t>カンレン</t>
    </rPh>
    <rPh sb="7" eb="9">
      <t>ブンヤ</t>
    </rPh>
    <rPh sb="10" eb="12">
      <t>ジツギョウ</t>
    </rPh>
    <rPh sb="13" eb="15">
      <t>ジツム</t>
    </rPh>
    <rPh sb="15" eb="16">
      <t>マタ</t>
    </rPh>
    <rPh sb="17" eb="19">
      <t>ガクジュツ</t>
    </rPh>
    <rPh sb="19" eb="21">
      <t>ケンキュウ</t>
    </rPh>
    <rPh sb="22" eb="24">
      <t>ショウライ</t>
    </rPh>
    <rPh sb="24" eb="26">
      <t>ジュウジ</t>
    </rPh>
    <rPh sb="32" eb="33">
      <t>モノ</t>
    </rPh>
    <rPh sb="34" eb="36">
      <t>ガクブ</t>
    </rPh>
    <rPh sb="37" eb="39">
      <t>センコウ</t>
    </rPh>
    <rPh sb="40" eb="42">
      <t>フモン</t>
    </rPh>
    <phoneticPr fontId="9"/>
  </si>
  <si>
    <t>－</t>
  </si>
  <si>
    <t>各学部・研究科毎に4名程度
（全国で学部35名、大学院55名程度）</t>
    <rPh sb="0" eb="3">
      <t>カクガクブ</t>
    </rPh>
    <rPh sb="4" eb="7">
      <t>ケンキュウカ</t>
    </rPh>
    <rPh sb="7" eb="8">
      <t>ゴト</t>
    </rPh>
    <rPh sb="10" eb="11">
      <t>メイ</t>
    </rPh>
    <rPh sb="11" eb="13">
      <t>テイド</t>
    </rPh>
    <rPh sb="15" eb="17">
      <t>ゼンコク</t>
    </rPh>
    <rPh sb="18" eb="20">
      <t>ガクブ</t>
    </rPh>
    <rPh sb="22" eb="23">
      <t>メイ</t>
    </rPh>
    <rPh sb="24" eb="27">
      <t>ダイガクイン</t>
    </rPh>
    <rPh sb="29" eb="30">
      <t>メイ</t>
    </rPh>
    <rPh sb="30" eb="32">
      <t>テイド</t>
    </rPh>
    <phoneticPr fontId="9"/>
  </si>
  <si>
    <t>学部生1名、大学院生2名</t>
    <rPh sb="0" eb="3">
      <t>ガクブセイ</t>
    </rPh>
    <rPh sb="4" eb="5">
      <t>メイ</t>
    </rPh>
    <rPh sb="6" eb="8">
      <t>ダイガク</t>
    </rPh>
    <rPh sb="8" eb="10">
      <t>インセイ</t>
    </rPh>
    <rPh sb="11" eb="12">
      <t>メイ</t>
    </rPh>
    <phoneticPr fontId="9"/>
  </si>
  <si>
    <t>学部生、大学院生各1名</t>
    <rPh sb="0" eb="2">
      <t>ガクブ</t>
    </rPh>
    <rPh sb="2" eb="3">
      <t>セイ</t>
    </rPh>
    <rPh sb="4" eb="6">
      <t>ダイガク</t>
    </rPh>
    <rPh sb="6" eb="8">
      <t>インセイ</t>
    </rPh>
    <rPh sb="8" eb="9">
      <t>カク</t>
    </rPh>
    <rPh sb="10" eb="11">
      <t>メイ</t>
    </rPh>
    <phoneticPr fontId="9"/>
  </si>
  <si>
    <t>全学部・研究科</t>
    <rPh sb="0" eb="2">
      <t>ゼンガク</t>
    </rPh>
    <rPh sb="2" eb="3">
      <t>ブ</t>
    </rPh>
    <rPh sb="4" eb="7">
      <t>ケ</t>
    </rPh>
    <phoneticPr fontId="9"/>
  </si>
  <si>
    <t>日本文化教育振興財団</t>
    <rPh sb="0" eb="2">
      <t>ニホン</t>
    </rPh>
    <rPh sb="2" eb="4">
      <t>ブンカ</t>
    </rPh>
    <rPh sb="4" eb="6">
      <t>キョウイク</t>
    </rPh>
    <rPh sb="6" eb="8">
      <t>シンコウ</t>
    </rPh>
    <rPh sb="8" eb="10">
      <t>ザイダン</t>
    </rPh>
    <phoneticPr fontId="9"/>
  </si>
  <si>
    <t>2名</t>
    <rPh sb="1" eb="2">
      <t>メイ</t>
    </rPh>
    <phoneticPr fontId="1"/>
  </si>
  <si>
    <t>学部生2名（2019年度実績。年度によっては大学院生の募集あり）</t>
    <rPh sb="0" eb="3">
      <t>ガクブセイ</t>
    </rPh>
    <rPh sb="4" eb="5">
      <t>メイ</t>
    </rPh>
    <rPh sb="10" eb="12">
      <t>ネンド</t>
    </rPh>
    <rPh sb="12" eb="14">
      <t>ジッセキ</t>
    </rPh>
    <rPh sb="15" eb="17">
      <t>ネンド</t>
    </rPh>
    <rPh sb="22" eb="24">
      <t>ダイガク</t>
    </rPh>
    <rPh sb="24" eb="26">
      <t>インセイ</t>
    </rPh>
    <rPh sb="27" eb="29">
      <t>ボシュウ</t>
    </rPh>
    <phoneticPr fontId="1"/>
  </si>
  <si>
    <t>学部2年生
※　大学院生の募集がある場合は、博士前期課程１年、博士後期課程１年、法科大学院入学１年目の者</t>
    <rPh sb="0" eb="2">
      <t>ガクブ</t>
    </rPh>
    <rPh sb="3" eb="5">
      <t>ネンセイ</t>
    </rPh>
    <phoneticPr fontId="9"/>
  </si>
  <si>
    <t>学部2年生、大学院生（博士前期課程１年、博士後期課程１年、法科大学院入学１年目の者）</t>
    <rPh sb="0" eb="2">
      <t>ガクブ</t>
    </rPh>
    <rPh sb="3" eb="5">
      <t>ネンセイ</t>
    </rPh>
    <phoneticPr fontId="9"/>
  </si>
  <si>
    <t>全学部（法、経済、経営学部生を優先）
全研究科（法学、経済学、経営学研究科学生を優先）</t>
    <rPh sb="13" eb="14">
      <t>セイ</t>
    </rPh>
    <rPh sb="19" eb="20">
      <t>ゼン</t>
    </rPh>
    <rPh sb="20" eb="23">
      <t>ケンキュウカ</t>
    </rPh>
    <rPh sb="24" eb="26">
      <t>ホウガク</t>
    </rPh>
    <rPh sb="27" eb="30">
      <t>ケイザイガク</t>
    </rPh>
    <rPh sb="31" eb="33">
      <t>ケイエイ</t>
    </rPh>
    <rPh sb="33" eb="34">
      <t>ガク</t>
    </rPh>
    <rPh sb="34" eb="37">
      <t>ケンキュウカ</t>
    </rPh>
    <rPh sb="37" eb="39">
      <t>ガクセイ</t>
    </rPh>
    <rPh sb="40" eb="42">
      <t>ユウセン</t>
    </rPh>
    <phoneticPr fontId="9"/>
  </si>
  <si>
    <t>法、経済、経営、工学部
※　大学院生の募集がある場合は、法学、経済学、経営学、工学、システム情報学研究科</t>
    <rPh sb="0" eb="1">
      <t>ホウ</t>
    </rPh>
    <rPh sb="8" eb="9">
      <t>コウ</t>
    </rPh>
    <rPh sb="14" eb="16">
      <t>ダイガク</t>
    </rPh>
    <rPh sb="16" eb="18">
      <t>インセイ</t>
    </rPh>
    <rPh sb="19" eb="21">
      <t>ボシュウ</t>
    </rPh>
    <rPh sb="24" eb="26">
      <t>バアイ</t>
    </rPh>
    <rPh sb="28" eb="30">
      <t>ホウガク</t>
    </rPh>
    <rPh sb="31" eb="34">
      <t>ケイザイガク</t>
    </rPh>
    <rPh sb="35" eb="37">
      <t>ケイエイ</t>
    </rPh>
    <rPh sb="37" eb="38">
      <t>ガク</t>
    </rPh>
    <rPh sb="39" eb="41">
      <t>コウガク</t>
    </rPh>
    <phoneticPr fontId="9"/>
  </si>
  <si>
    <t>学部生：35,000円
（大学院生：55,000円）</t>
    <rPh sb="0" eb="3">
      <t>ガクブセイ</t>
    </rPh>
    <rPh sb="10" eb="11">
      <t>エン</t>
    </rPh>
    <rPh sb="13" eb="15">
      <t>ダイガク</t>
    </rPh>
    <rPh sb="15" eb="17">
      <t>インセイ</t>
    </rPh>
    <rPh sb="24" eb="25">
      <t>エン</t>
    </rPh>
    <phoneticPr fontId="9"/>
  </si>
  <si>
    <t>学部生：23歳以下
（大学院生：31歳以下）</t>
    <rPh sb="0" eb="3">
      <t>ガクブセイ</t>
    </rPh>
    <rPh sb="6" eb="7">
      <t>サイ</t>
    </rPh>
    <rPh sb="7" eb="9">
      <t>イカ</t>
    </rPh>
    <rPh sb="11" eb="13">
      <t>ダイガク</t>
    </rPh>
    <rPh sb="13" eb="15">
      <t>インセイ</t>
    </rPh>
    <rPh sb="18" eb="21">
      <t>サイイカ</t>
    </rPh>
    <phoneticPr fontId="1"/>
  </si>
  <si>
    <t>未定</t>
  </si>
  <si>
    <t>学部1～3年生、大学院博士前期課程1年生、博士後期課程1、2年生</t>
    <rPh sb="11" eb="17">
      <t>ハ</t>
    </rPh>
    <rPh sb="21" eb="27">
      <t>ハ</t>
    </rPh>
    <phoneticPr fontId="9"/>
  </si>
  <si>
    <t>理学・医学・工学系分野に就学している者</t>
    <rPh sb="3" eb="5">
      <t>イガク</t>
    </rPh>
    <rPh sb="8" eb="9">
      <t>ケイ</t>
    </rPh>
    <rPh sb="9" eb="11">
      <t>ブンヤ</t>
    </rPh>
    <rPh sb="12" eb="14">
      <t>シュウガク</t>
    </rPh>
    <rPh sb="18" eb="19">
      <t>モノ</t>
    </rPh>
    <phoneticPr fontId="9"/>
  </si>
  <si>
    <t>学部3年生、博士前期課程1年生</t>
    <rPh sb="0" eb="2">
      <t>ガクブ</t>
    </rPh>
    <rPh sb="3" eb="5">
      <t>ネンセイ</t>
    </rPh>
    <rPh sb="6" eb="12">
      <t>ハ</t>
    </rPh>
    <rPh sb="13" eb="15">
      <t>ネンセイ</t>
    </rPh>
    <phoneticPr fontId="9"/>
  </si>
  <si>
    <t>有　入学料・授業料相当額（全額）</t>
    <rPh sb="0" eb="1">
      <t>アリ</t>
    </rPh>
    <rPh sb="2" eb="4">
      <t>ニュウガク</t>
    </rPh>
    <rPh sb="4" eb="5">
      <t>リョウ</t>
    </rPh>
    <rPh sb="6" eb="9">
      <t>ジュギョウリョウ</t>
    </rPh>
    <rPh sb="9" eb="11">
      <t>ソウトウ</t>
    </rPh>
    <rPh sb="11" eb="12">
      <t>ガク</t>
    </rPh>
    <rPh sb="13" eb="15">
      <t>ゼンガク</t>
    </rPh>
    <phoneticPr fontId="9"/>
  </si>
  <si>
    <t>※　詳細については、必ず各財団の募集要項で確認してください。</t>
    <rPh sb="2" eb="4">
      <t>ショウサイ</t>
    </rPh>
    <rPh sb="10" eb="11">
      <t>カナラ</t>
    </rPh>
    <rPh sb="12" eb="15">
      <t>カクザイダン</t>
    </rPh>
    <rPh sb="16" eb="18">
      <t>ボシュウ</t>
    </rPh>
    <rPh sb="18" eb="20">
      <t>ヨウコウ</t>
    </rPh>
    <rPh sb="21" eb="23">
      <t>カクニン</t>
    </rPh>
    <phoneticPr fontId="1"/>
  </si>
  <si>
    <t>有　7月に40000円</t>
    <rPh sb="0" eb="1">
      <t>アリ</t>
    </rPh>
    <rPh sb="3" eb="4">
      <t>ガツ</t>
    </rPh>
    <rPh sb="10" eb="11">
      <t>エン</t>
    </rPh>
    <phoneticPr fontId="9"/>
  </si>
  <si>
    <t>博士後期課程学生については、他機関より月額10万円を超える給付奨学金を受けていないこと（前期課程学生については、併給制限なし）</t>
    <rPh sb="0" eb="2">
      <t>ハカセ</t>
    </rPh>
    <rPh sb="2" eb="4">
      <t>コウキ</t>
    </rPh>
    <rPh sb="4" eb="6">
      <t>カテイ</t>
    </rPh>
    <rPh sb="6" eb="8">
      <t>ガクセイ</t>
    </rPh>
    <rPh sb="14" eb="15">
      <t>タ</t>
    </rPh>
    <rPh sb="15" eb="17">
      <t>キカン</t>
    </rPh>
    <rPh sb="19" eb="21">
      <t>ゲツガク</t>
    </rPh>
    <rPh sb="23" eb="25">
      <t>マンエン</t>
    </rPh>
    <rPh sb="26" eb="27">
      <t>コ</t>
    </rPh>
    <rPh sb="29" eb="31">
      <t>キュウフ</t>
    </rPh>
    <rPh sb="31" eb="34">
      <t>ショウガクキン</t>
    </rPh>
    <rPh sb="35" eb="36">
      <t>ウ</t>
    </rPh>
    <rPh sb="44" eb="48">
      <t>ゼ</t>
    </rPh>
    <rPh sb="48" eb="50">
      <t>ガクセイ</t>
    </rPh>
    <rPh sb="56" eb="58">
      <t>ヘイキュウ</t>
    </rPh>
    <rPh sb="58" eb="60">
      <t>セイゲン</t>
    </rPh>
    <phoneticPr fontId="9"/>
  </si>
  <si>
    <t>海外留学給付型奨学金との併給は、JASSO及び大学が実施する奨学金のみ可</t>
    <rPh sb="0" eb="2">
      <t>カイガイ</t>
    </rPh>
    <rPh sb="2" eb="4">
      <t>リュウガク</t>
    </rPh>
    <rPh sb="4" eb="7">
      <t>キュウフガタ</t>
    </rPh>
    <rPh sb="7" eb="10">
      <t>ショウガクキン</t>
    </rPh>
    <rPh sb="12" eb="14">
      <t>ヘイキュウ</t>
    </rPh>
    <rPh sb="21" eb="22">
      <t>オヨ</t>
    </rPh>
    <rPh sb="23" eb="25">
      <t>ダイガク</t>
    </rPh>
    <rPh sb="26" eb="28">
      <t>ジッシ</t>
    </rPh>
    <rPh sb="30" eb="33">
      <t>シ</t>
    </rPh>
    <rPh sb="35" eb="36">
      <t>カ</t>
    </rPh>
    <phoneticPr fontId="9"/>
  </si>
  <si>
    <t>25歳未満で未婚の者</t>
    <rPh sb="6" eb="8">
      <t>ミコン</t>
    </rPh>
    <rPh sb="9" eb="10">
      <t>モノ</t>
    </rPh>
    <phoneticPr fontId="9"/>
  </si>
  <si>
    <t>30歳未満</t>
    <phoneticPr fontId="9"/>
  </si>
  <si>
    <t>日本国籍を有する者</t>
    <rPh sb="0" eb="2">
      <t>ニホン</t>
    </rPh>
    <rPh sb="2" eb="4">
      <t>コクセキ</t>
    </rPh>
    <rPh sb="5" eb="6">
      <t>ユウ</t>
    </rPh>
    <rPh sb="8" eb="9">
      <t>モノ</t>
    </rPh>
    <phoneticPr fontId="9"/>
  </si>
  <si>
    <t>有
入学料・授業料相当額（全員）
入学一時金30万円（自宅外学生のみ）</t>
    <rPh sb="0" eb="1">
      <t>アリ</t>
    </rPh>
    <rPh sb="2" eb="4">
      <t>ニュウガク</t>
    </rPh>
    <rPh sb="4" eb="5">
      <t>リョウ</t>
    </rPh>
    <rPh sb="6" eb="9">
      <t>ジュギョウリョウ</t>
    </rPh>
    <rPh sb="9" eb="11">
      <t>ソウトウ</t>
    </rPh>
    <rPh sb="11" eb="12">
      <t>ガク</t>
    </rPh>
    <rPh sb="13" eb="15">
      <t>ゼンイン</t>
    </rPh>
    <rPh sb="17" eb="19">
      <t>ニュウガク</t>
    </rPh>
    <rPh sb="19" eb="22">
      <t>イチジキン</t>
    </rPh>
    <rPh sb="24" eb="26">
      <t>マンエン</t>
    </rPh>
    <rPh sb="27" eb="30">
      <t>ジタクガイ</t>
    </rPh>
    <rPh sb="30" eb="32">
      <t>ガクセイ</t>
    </rPh>
    <rPh sb="31" eb="32">
      <t>セイ</t>
    </rPh>
    <phoneticPr fontId="9"/>
  </si>
  <si>
    <t>世帯年収300万円以下</t>
    <rPh sb="0" eb="2">
      <t>セタイ</t>
    </rPh>
    <rPh sb="2" eb="4">
      <t>ネンシュウ</t>
    </rPh>
    <rPh sb="7" eb="9">
      <t>マンエン</t>
    </rPh>
    <rPh sb="9" eb="11">
      <t>イカ</t>
    </rPh>
    <phoneticPr fontId="9"/>
  </si>
  <si>
    <t>2019年度募集なし</t>
    <rPh sb="4" eb="6">
      <t>ネンド</t>
    </rPh>
    <rPh sb="6" eb="8">
      <t>ボシュウ</t>
    </rPh>
    <phoneticPr fontId="9"/>
  </si>
  <si>
    <t>給付期間は最長２年間
留学予定者は応募不可</t>
    <rPh sb="0" eb="2">
      <t>キュウフ</t>
    </rPh>
    <rPh sb="2" eb="4">
      <t>キカン</t>
    </rPh>
    <rPh sb="5" eb="7">
      <t>サイチョウ</t>
    </rPh>
    <rPh sb="8" eb="10">
      <t>ネンカン</t>
    </rPh>
    <rPh sb="11" eb="13">
      <t>リュウガク</t>
    </rPh>
    <rPh sb="13" eb="16">
      <t>ヨテイシャ</t>
    </rPh>
    <rPh sb="17" eb="19">
      <t>オウボ</t>
    </rPh>
    <rPh sb="19" eb="21">
      <t>フカ</t>
    </rPh>
    <phoneticPr fontId="1"/>
  </si>
  <si>
    <t>世帯収入・所得1100万円以下</t>
    <rPh sb="0" eb="2">
      <t>ショタイ</t>
    </rPh>
    <rPh sb="2" eb="4">
      <t>シュウニュウ</t>
    </rPh>
    <rPh sb="5" eb="7">
      <t>ショトク</t>
    </rPh>
    <rPh sb="11" eb="15">
      <t>マンエンイカ</t>
    </rPh>
    <phoneticPr fontId="1"/>
  </si>
  <si>
    <t>外国人留学生不可</t>
    <phoneticPr fontId="1"/>
  </si>
  <si>
    <t>日本国籍の学生</t>
    <phoneticPr fontId="1"/>
  </si>
  <si>
    <t>調査書の学業成績評定平均値4.3以上</t>
    <phoneticPr fontId="9"/>
  </si>
  <si>
    <t>給付期間は1年間
過去に当財団から受給したことがある者を除く</t>
    <phoneticPr fontId="9"/>
  </si>
  <si>
    <t>世帯年収800万円以下</t>
    <phoneticPr fontId="1"/>
  </si>
  <si>
    <t xml:space="preserve">世帯収入上限　給与収入：年収400万円未満、給与以外：所得200万円未満
</t>
    <phoneticPr fontId="9"/>
  </si>
  <si>
    <t>JASSO給付型奨学金を受給している場合は差額分のみの支給
他の奨学金、授業料免除の応募時点での申請は可能だが、当該奨学金受給決定後に辞退できるものに限る。</t>
    <rPh sb="5" eb="8">
      <t>キュウフガタ</t>
    </rPh>
    <rPh sb="8" eb="11">
      <t>ショウガクキン</t>
    </rPh>
    <rPh sb="12" eb="14">
      <t>ジュキュウ</t>
    </rPh>
    <rPh sb="18" eb="20">
      <t>バアイ</t>
    </rPh>
    <rPh sb="21" eb="24">
      <t>サガクブン</t>
    </rPh>
    <rPh sb="27" eb="29">
      <t>シキュウ</t>
    </rPh>
    <phoneticPr fontId="9"/>
  </si>
  <si>
    <t>将来、理工系のエンジニアとしてエネルギー・環境分野においてグローバルに活躍する意思、意欲のある者。
女子学生のみ</t>
    <rPh sb="39" eb="41">
      <t>イシ</t>
    </rPh>
    <phoneticPr fontId="9"/>
  </si>
  <si>
    <t>※　2019年度の要項を参考に作成しており、2020年度の実際の募集と内容が一部異なる場合があります。</t>
    <rPh sb="6" eb="8">
      <t>ネンド</t>
    </rPh>
    <rPh sb="9" eb="11">
      <t>ヨウコウ</t>
    </rPh>
    <rPh sb="12" eb="14">
      <t>サンコウ</t>
    </rPh>
    <rPh sb="15" eb="17">
      <t>サクセイ</t>
    </rPh>
    <rPh sb="26" eb="28">
      <t>ネンド</t>
    </rPh>
    <rPh sb="29" eb="31">
      <t>ジッサイ</t>
    </rPh>
    <rPh sb="32" eb="34">
      <t>ボシュウ</t>
    </rPh>
    <rPh sb="35" eb="37">
      <t>ナイヨウ</t>
    </rPh>
    <rPh sb="38" eb="40">
      <t>イチブ</t>
    </rPh>
    <rPh sb="40" eb="41">
      <t>コト</t>
    </rPh>
    <rPh sb="43" eb="45">
      <t>バアイ</t>
    </rPh>
    <phoneticPr fontId="1"/>
  </si>
  <si>
    <t>※　学年、年齢について特段の記載がなければ、2020年4月1日時点を基準とします。</t>
    <rPh sb="2" eb="4">
      <t>ガクネン</t>
    </rPh>
    <rPh sb="5" eb="7">
      <t>ネンレイ</t>
    </rPh>
    <rPh sb="11" eb="13">
      <t>トクダン</t>
    </rPh>
    <rPh sb="14" eb="16">
      <t>キサイ</t>
    </rPh>
    <rPh sb="26" eb="27">
      <t>ネン</t>
    </rPh>
    <rPh sb="28" eb="29">
      <t>ガツ</t>
    </rPh>
    <rPh sb="30" eb="31">
      <t>ニチ</t>
    </rPh>
    <rPh sb="31" eb="33">
      <t>ジテン</t>
    </rPh>
    <rPh sb="34" eb="36">
      <t>キジュン</t>
    </rPh>
    <phoneticPr fontId="1"/>
  </si>
  <si>
    <t>博士後期課程（医学研究科を除く）で自然科学系分野を専攻する者</t>
    <rPh sb="7" eb="12">
      <t>イ</t>
    </rPh>
    <rPh sb="13" eb="14">
      <t>ノゾ</t>
    </rPh>
    <phoneticPr fontId="9"/>
  </si>
  <si>
    <t>2020年4月に学部4年次に在学し、2020年10月又は2021年4月に大学院博士前期課程に進学予定の者</t>
    <rPh sb="48" eb="50">
      <t>ヨテイ</t>
    </rPh>
    <phoneticPr fontId="9"/>
  </si>
  <si>
    <t>世帯収入800万円未満又は事業所得360万円未満</t>
  </si>
  <si>
    <t>ジャーナリズム、マスコミ関係の研究に従事する方、又はジャーナリストを目指している方（卒業・修了後の進路は問わない）</t>
    <rPh sb="42" eb="44">
      <t>ソツギョウ</t>
    </rPh>
    <phoneticPr fontId="9"/>
  </si>
  <si>
    <t>成績が学部（又は学科）の上位1/3以内
世帯収入が給与収入で800万円以下、又は給与以外の所得で400万円以下</t>
    <rPh sb="3" eb="5">
      <t>ガクブ</t>
    </rPh>
    <rPh sb="20" eb="22">
      <t>セタイ</t>
    </rPh>
    <rPh sb="22" eb="24">
      <t>シュウニュウ</t>
    </rPh>
    <rPh sb="25" eb="27">
      <t>キュウヨ</t>
    </rPh>
    <rPh sb="27" eb="29">
      <t>シュウニュウ</t>
    </rPh>
    <rPh sb="33" eb="35">
      <t>マンエン</t>
    </rPh>
    <rPh sb="35" eb="37">
      <t>イカ</t>
    </rPh>
    <rPh sb="40" eb="42">
      <t>キュウヨ</t>
    </rPh>
    <rPh sb="42" eb="44">
      <t>イガイ</t>
    </rPh>
    <rPh sb="45" eb="47">
      <t>ショトク</t>
    </rPh>
    <rPh sb="51" eb="53">
      <t>マンエン</t>
    </rPh>
    <rPh sb="53" eb="55">
      <t>イカ</t>
    </rPh>
    <phoneticPr fontId="9"/>
  </si>
  <si>
    <t>工学研究科機械工学専攻又は海事科学研究科</t>
    <rPh sb="0" eb="2">
      <t>コウガク</t>
    </rPh>
    <rPh sb="2" eb="5">
      <t>ケンキュウカ</t>
    </rPh>
    <rPh sb="5" eb="7">
      <t>キカイ</t>
    </rPh>
    <rPh sb="7" eb="9">
      <t>コウガク</t>
    </rPh>
    <rPh sb="9" eb="11">
      <t>センコウ</t>
    </rPh>
    <rPh sb="13" eb="15">
      <t>カイジ</t>
    </rPh>
    <rPh sb="15" eb="17">
      <t>カガク</t>
    </rPh>
    <rPh sb="17" eb="20">
      <t>ケンキュウカ</t>
    </rPh>
    <phoneticPr fontId="9"/>
  </si>
  <si>
    <t>2021年4月に学部３、４年次、大学院博士前期課程1、2年次に進学・進級予定の者</t>
    <rPh sb="4" eb="5">
      <t>ネン</t>
    </rPh>
    <rPh sb="6" eb="7">
      <t>ガツ</t>
    </rPh>
    <rPh sb="8" eb="10">
      <t>ガクブ</t>
    </rPh>
    <rPh sb="13" eb="14">
      <t>ネン</t>
    </rPh>
    <rPh sb="14" eb="15">
      <t>ジ</t>
    </rPh>
    <rPh sb="16" eb="19">
      <t>ダイガクイン</t>
    </rPh>
    <rPh sb="19" eb="21">
      <t>ハカセ</t>
    </rPh>
    <rPh sb="21" eb="23">
      <t>ゼンキ</t>
    </rPh>
    <rPh sb="23" eb="25">
      <t>カテイ</t>
    </rPh>
    <rPh sb="28" eb="30">
      <t>ネンジ</t>
    </rPh>
    <rPh sb="31" eb="33">
      <t>シンガク</t>
    </rPh>
    <rPh sb="34" eb="36">
      <t>シンキュウ</t>
    </rPh>
    <rPh sb="36" eb="38">
      <t>ヨテイ</t>
    </rPh>
    <rPh sb="39" eb="40">
      <t>モノ</t>
    </rPh>
    <phoneticPr fontId="9"/>
  </si>
  <si>
    <t>2021年4月に大学院博士前期課程に進学予定の者</t>
    <rPh sb="4" eb="5">
      <t>ネン</t>
    </rPh>
    <rPh sb="6" eb="7">
      <t>ガツ</t>
    </rPh>
    <rPh sb="8" eb="11">
      <t>ダ</t>
    </rPh>
    <rPh sb="11" eb="17">
      <t>ハカセゼンキカテイ</t>
    </rPh>
    <rPh sb="18" eb="20">
      <t>シンガク</t>
    </rPh>
    <rPh sb="20" eb="22">
      <t>ヨテイ</t>
    </rPh>
    <rPh sb="23" eb="24">
      <t>モノ</t>
    </rPh>
    <phoneticPr fontId="9"/>
  </si>
  <si>
    <t>2021年4月に、学部3、4年次に進級予定の者</t>
    <rPh sb="4" eb="5">
      <t>ネン</t>
    </rPh>
    <rPh sb="6" eb="7">
      <t>ガツ</t>
    </rPh>
    <rPh sb="9" eb="11">
      <t>ガクブ</t>
    </rPh>
    <rPh sb="14" eb="16">
      <t>ネンジ</t>
    </rPh>
    <rPh sb="17" eb="19">
      <t>シンキュウ</t>
    </rPh>
    <rPh sb="19" eb="21">
      <t>ヨテイ</t>
    </rPh>
    <rPh sb="22" eb="23">
      <t>モノ</t>
    </rPh>
    <phoneticPr fontId="9"/>
  </si>
  <si>
    <t>他の給付奨学金との併給不可
ただし、授業料免除及び大学独自の給付奨学金との併給は可</t>
    <rPh sb="0" eb="1">
      <t>タ</t>
    </rPh>
    <rPh sb="2" eb="4">
      <t>キュウフ</t>
    </rPh>
    <rPh sb="4" eb="7">
      <t>シ</t>
    </rPh>
    <rPh sb="9" eb="11">
      <t>ヘイキュウ</t>
    </rPh>
    <rPh sb="11" eb="13">
      <t>フカ</t>
    </rPh>
    <rPh sb="18" eb="23">
      <t>ジュ</t>
    </rPh>
    <rPh sb="23" eb="24">
      <t>オヨ</t>
    </rPh>
    <rPh sb="25" eb="27">
      <t>ダイガク</t>
    </rPh>
    <rPh sb="27" eb="29">
      <t>ドクジ</t>
    </rPh>
    <rPh sb="30" eb="32">
      <t>キュウフ</t>
    </rPh>
    <rPh sb="32" eb="35">
      <t>ショウガクキン</t>
    </rPh>
    <rPh sb="37" eb="39">
      <t>ヘイキュウ</t>
    </rPh>
    <rPh sb="40" eb="41">
      <t>カ</t>
    </rPh>
    <phoneticPr fontId="9"/>
  </si>
  <si>
    <t>他の給付奨学金との併給不可
（JASSO給付奨学金は第１区分のみ併給不可、第２、第３区分との併給は可）</t>
    <rPh sb="0" eb="1">
      <t>タ</t>
    </rPh>
    <rPh sb="2" eb="4">
      <t>キュウフ</t>
    </rPh>
    <rPh sb="4" eb="7">
      <t>ショウガクキン</t>
    </rPh>
    <rPh sb="20" eb="25">
      <t>キュウフショウガクキン</t>
    </rPh>
    <rPh sb="26" eb="30">
      <t>ダ</t>
    </rPh>
    <rPh sb="28" eb="30">
      <t>クブン</t>
    </rPh>
    <rPh sb="32" eb="34">
      <t>ヘイキュウ</t>
    </rPh>
    <rPh sb="34" eb="36">
      <t>フカ</t>
    </rPh>
    <rPh sb="37" eb="38">
      <t>ダイ</t>
    </rPh>
    <rPh sb="40" eb="41">
      <t>ダイ</t>
    </rPh>
    <rPh sb="42" eb="44">
      <t>クブン</t>
    </rPh>
    <rPh sb="46" eb="48">
      <t>ヘイキュウ</t>
    </rPh>
    <rPh sb="49" eb="50">
      <t>カ</t>
    </rPh>
    <phoneticPr fontId="9"/>
  </si>
  <si>
    <t>理系学部・研究科</t>
    <rPh sb="0" eb="2">
      <t>リケイ</t>
    </rPh>
    <rPh sb="2" eb="4">
      <t>ガクブ</t>
    </rPh>
    <rPh sb="5" eb="8">
      <t>ケ</t>
    </rPh>
    <phoneticPr fontId="9"/>
  </si>
  <si>
    <t>全学部（生活科学、栄養学、食物学、食品等、食に関わる専攻分野の学生を優先）</t>
    <rPh sb="0" eb="2">
      <t>ゼンガク</t>
    </rPh>
    <rPh sb="2" eb="3">
      <t>ブ</t>
    </rPh>
    <rPh sb="4" eb="6">
      <t>セイカツ</t>
    </rPh>
    <rPh sb="6" eb="8">
      <t>カガク</t>
    </rPh>
    <rPh sb="9" eb="11">
      <t>エイヨウ</t>
    </rPh>
    <rPh sb="11" eb="12">
      <t>ガク</t>
    </rPh>
    <rPh sb="13" eb="16">
      <t>ショクモツガク</t>
    </rPh>
    <rPh sb="17" eb="20">
      <t>ショクヒンナド</t>
    </rPh>
    <rPh sb="21" eb="22">
      <t>ショク</t>
    </rPh>
    <rPh sb="23" eb="24">
      <t>カカ</t>
    </rPh>
    <rPh sb="26" eb="28">
      <t>センコウ</t>
    </rPh>
    <rPh sb="28" eb="30">
      <t>ブンヤ</t>
    </rPh>
    <rPh sb="31" eb="33">
      <t>ガクセイ</t>
    </rPh>
    <rPh sb="34" eb="36">
      <t>ユウセン</t>
    </rPh>
    <phoneticPr fontId="9"/>
  </si>
  <si>
    <t>就業経験のない者（アルバイト除く）</t>
    <phoneticPr fontId="1"/>
  </si>
  <si>
    <t>世帯年収800万円未満</t>
    <rPh sb="0" eb="2">
      <t>セタイ</t>
    </rPh>
    <rPh sb="2" eb="4">
      <t>ネンシュウ</t>
    </rPh>
    <rPh sb="7" eb="9">
      <t>マンエン</t>
    </rPh>
    <rPh sb="9" eb="11">
      <t>ミマン</t>
    </rPh>
    <phoneticPr fontId="9"/>
  </si>
  <si>
    <t>既卒者（いわゆる学士入学者）は除く</t>
    <rPh sb="8" eb="10">
      <t>ガクシ</t>
    </rPh>
    <rPh sb="10" eb="12">
      <t>ニュウガク</t>
    </rPh>
    <rPh sb="12" eb="13">
      <t>シャ</t>
    </rPh>
    <phoneticPr fontId="9"/>
  </si>
  <si>
    <t>神戸市東灘区住吉地域に在住し、指定小学校及び中学校を卒業した者</t>
    <rPh sb="15" eb="17">
      <t>シテイ</t>
    </rPh>
    <rPh sb="20" eb="21">
      <t>オヨ</t>
    </rPh>
    <phoneticPr fontId="1"/>
  </si>
  <si>
    <t>世帯収入550万円以下</t>
    <rPh sb="2" eb="4">
      <t>シュウニュウ</t>
    </rPh>
    <rPh sb="7" eb="8">
      <t>マン</t>
    </rPh>
    <rPh sb="9" eb="11">
      <t>イカ</t>
    </rPh>
    <phoneticPr fontId="9"/>
  </si>
  <si>
    <t>一般、社会福祉：全学部・研究科
安井医学：医学部医学科、医学研究科</t>
    <rPh sb="0" eb="2">
      <t>イッパン</t>
    </rPh>
    <rPh sb="3" eb="5">
      <t>シャカイ</t>
    </rPh>
    <rPh sb="5" eb="7">
      <t>フクシ</t>
    </rPh>
    <rPh sb="8" eb="10">
      <t>ゼンガク</t>
    </rPh>
    <rPh sb="10" eb="11">
      <t>ブ</t>
    </rPh>
    <rPh sb="12" eb="15">
      <t>ケンキュウカ</t>
    </rPh>
    <rPh sb="21" eb="27">
      <t>イ</t>
    </rPh>
    <rPh sb="28" eb="33">
      <t>イ</t>
    </rPh>
    <phoneticPr fontId="9"/>
  </si>
  <si>
    <t>各奨学金とも支給は一回限り。
過去に大学女性協会の奨学金を受けた者を除く。
社会福祉区分で応募する場合は、支援対象が障碍者手帳の交付を受けていること。</t>
    <rPh sb="0" eb="1">
      <t>カク</t>
    </rPh>
    <rPh sb="1" eb="4">
      <t>ショウガクキン</t>
    </rPh>
    <rPh sb="6" eb="8">
      <t>シキュウ</t>
    </rPh>
    <rPh sb="9" eb="11">
      <t>イッカイ</t>
    </rPh>
    <rPh sb="11" eb="12">
      <t>カギ</t>
    </rPh>
    <rPh sb="15" eb="17">
      <t>カコ</t>
    </rPh>
    <rPh sb="18" eb="20">
      <t>ダイガク</t>
    </rPh>
    <rPh sb="20" eb="22">
      <t>ジョセイ</t>
    </rPh>
    <rPh sb="22" eb="24">
      <t>キョウカイ</t>
    </rPh>
    <rPh sb="25" eb="28">
      <t>ショウガクキン</t>
    </rPh>
    <rPh sb="29" eb="30">
      <t>ウ</t>
    </rPh>
    <rPh sb="32" eb="33">
      <t>モノ</t>
    </rPh>
    <rPh sb="34" eb="35">
      <t>ノゾ</t>
    </rPh>
    <rPh sb="38" eb="40">
      <t>シャカイ</t>
    </rPh>
    <rPh sb="40" eb="42">
      <t>フクシ</t>
    </rPh>
    <rPh sb="42" eb="44">
      <t>クブン</t>
    </rPh>
    <rPh sb="45" eb="47">
      <t>オウボ</t>
    </rPh>
    <rPh sb="49" eb="51">
      <t>バアイ</t>
    </rPh>
    <rPh sb="53" eb="55">
      <t>シエン</t>
    </rPh>
    <rPh sb="55" eb="57">
      <t>タイショウ</t>
    </rPh>
    <rPh sb="58" eb="61">
      <t>ショウガイシャ</t>
    </rPh>
    <rPh sb="61" eb="63">
      <t>テチョウ</t>
    </rPh>
    <rPh sb="64" eb="66">
      <t>コウフ</t>
    </rPh>
    <rPh sb="67" eb="68">
      <t>ウ</t>
    </rPh>
    <phoneticPr fontId="9"/>
  </si>
  <si>
    <t>2019年度募集開始</t>
    <rPh sb="4" eb="6">
      <t>ネンド</t>
    </rPh>
    <rPh sb="6" eb="8">
      <t>ボシュウ</t>
    </rPh>
    <rPh sb="8" eb="10">
      <t>カイシ</t>
    </rPh>
    <phoneticPr fontId="9"/>
  </si>
  <si>
    <t>パッケージに興味・関心のある者
チャレンジ精神が旺盛で国際感覚をもつ者
審査のためのレポート（テーマは「既存商品のパッケージの改善提案」「あたらしいパッケージの提案」いずれかでA４２枚程度）が提出可能な者</t>
    <rPh sb="36" eb="38">
      <t>シンサ</t>
    </rPh>
    <rPh sb="52" eb="54">
      <t>キソン</t>
    </rPh>
    <rPh sb="54" eb="56">
      <t>ショウヒン</t>
    </rPh>
    <rPh sb="63" eb="65">
      <t>カイゼン</t>
    </rPh>
    <rPh sb="65" eb="67">
      <t>テイアン</t>
    </rPh>
    <rPh sb="80" eb="82">
      <t>テイアン</t>
    </rPh>
    <rPh sb="91" eb="92">
      <t>マイ</t>
    </rPh>
    <rPh sb="92" eb="94">
      <t>テイド</t>
    </rPh>
    <rPh sb="96" eb="98">
      <t>テイシュツ</t>
    </rPh>
    <rPh sb="98" eb="100">
      <t>カノウ</t>
    </rPh>
    <rPh sb="101" eb="102">
      <t>モノ</t>
    </rPh>
    <phoneticPr fontId="9"/>
  </si>
  <si>
    <t>京都府宮津市他指定自治体に所在する高等学校の卒業生</t>
    <rPh sb="6" eb="7">
      <t>ホカ</t>
    </rPh>
    <rPh sb="7" eb="9">
      <t>シテイ</t>
    </rPh>
    <rPh sb="9" eb="12">
      <t>ジチタイ</t>
    </rPh>
    <phoneticPr fontId="1"/>
  </si>
  <si>
    <t>化学系、機械工学、電気電子工学を専攻している者</t>
    <phoneticPr fontId="9"/>
  </si>
  <si>
    <t>整理番号</t>
    <rPh sb="0" eb="2">
      <t>セイリ</t>
    </rPh>
    <rPh sb="2" eb="4">
      <t>バンゴウ</t>
    </rPh>
    <phoneticPr fontId="9"/>
  </si>
  <si>
    <t>吉田育英会&lt;ドクター21&gt;
【2021年度予約採用】</t>
    <rPh sb="0" eb="2">
      <t>ヨシダ</t>
    </rPh>
    <rPh sb="2" eb="5">
      <t>イクエイカイ</t>
    </rPh>
    <phoneticPr fontId="6"/>
  </si>
  <si>
    <t>吉田育英会&lt;マスター21&gt;
【2021年度予約採用】</t>
    <rPh sb="0" eb="2">
      <t>ヨシダ</t>
    </rPh>
    <rPh sb="2" eb="5">
      <t>イクエイカイ</t>
    </rPh>
    <phoneticPr fontId="6"/>
  </si>
  <si>
    <t>2020年4月に大学院博士前期課程に在学し、2020年10月又は2021年4月に博士後期課程に進学予定の者</t>
    <rPh sb="40" eb="46">
      <t>ハ</t>
    </rPh>
    <rPh sb="49" eb="51">
      <t>ヨテイ</t>
    </rPh>
    <phoneticPr fontId="9"/>
  </si>
  <si>
    <t>学部1～4年生（留年者は不可）</t>
    <rPh sb="0" eb="2">
      <t>ガクブ</t>
    </rPh>
    <rPh sb="5" eb="7">
      <t>ネンセイ</t>
    </rPh>
    <rPh sb="8" eb="10">
      <t>リュウネン</t>
    </rPh>
    <rPh sb="10" eb="11">
      <t>シャ</t>
    </rPh>
    <rPh sb="12" eb="14">
      <t>フカ</t>
    </rPh>
    <phoneticPr fontId="9"/>
  </si>
  <si>
    <t>年収1000万円程度までの者</t>
    <rPh sb="0" eb="2">
      <t>ネンシュウ</t>
    </rPh>
    <rPh sb="6" eb="8">
      <t>マンエン</t>
    </rPh>
    <rPh sb="8" eb="10">
      <t>テイド</t>
    </rPh>
    <rPh sb="13" eb="14">
      <t>モノ</t>
    </rPh>
    <phoneticPr fontId="1"/>
  </si>
  <si>
    <t>家計要件なし
願書に応募理由、将来の夢、研究もしくはボランティア等の実績記入欄があり（各200～400字程度）その内容により選考</t>
    <rPh sb="0" eb="2">
      <t>カケイ</t>
    </rPh>
    <rPh sb="2" eb="4">
      <t>ヨウケン</t>
    </rPh>
    <rPh sb="7" eb="9">
      <t>ガンショ</t>
    </rPh>
    <rPh sb="10" eb="12">
      <t>オウボ</t>
    </rPh>
    <rPh sb="12" eb="14">
      <t>リユウ</t>
    </rPh>
    <rPh sb="15" eb="17">
      <t>ショウライ</t>
    </rPh>
    <rPh sb="18" eb="19">
      <t>ユメ</t>
    </rPh>
    <rPh sb="20" eb="22">
      <t>ケンキュウ</t>
    </rPh>
    <rPh sb="32" eb="33">
      <t>ナド</t>
    </rPh>
    <rPh sb="34" eb="36">
      <t>ジッセキ</t>
    </rPh>
    <rPh sb="36" eb="38">
      <t>キニュウ</t>
    </rPh>
    <rPh sb="38" eb="39">
      <t>ラン</t>
    </rPh>
    <rPh sb="43" eb="44">
      <t>カク</t>
    </rPh>
    <rPh sb="51" eb="52">
      <t>ジ</t>
    </rPh>
    <rPh sb="52" eb="54">
      <t>テイド</t>
    </rPh>
    <rPh sb="57" eb="59">
      <t>ナイヨウ</t>
    </rPh>
    <rPh sb="62" eb="64">
      <t>センコウ</t>
    </rPh>
    <phoneticPr fontId="1"/>
  </si>
  <si>
    <t>林レオロジー記念財団
【2021年度予約採用】</t>
    <rPh sb="0" eb="1">
      <t>ハヤシ</t>
    </rPh>
    <rPh sb="6" eb="8">
      <t>キネン</t>
    </rPh>
    <rPh sb="8" eb="10">
      <t>ザイダン</t>
    </rPh>
    <phoneticPr fontId="5"/>
  </si>
  <si>
    <t>ソフトバンクAI人材育成奨学金
【2021年度予約採用】</t>
    <rPh sb="8" eb="10">
      <t>ジンザイ</t>
    </rPh>
    <rPh sb="10" eb="12">
      <t>イクセイ</t>
    </rPh>
    <rPh sb="12" eb="15">
      <t>ショウガクキン</t>
    </rPh>
    <phoneticPr fontId="7"/>
  </si>
  <si>
    <t>藤井国際奨学財団
【2021年度予約採用】</t>
    <rPh sb="0" eb="2">
      <t>フジイ</t>
    </rPh>
    <rPh sb="2" eb="4">
      <t>コクサイ</t>
    </rPh>
    <rPh sb="4" eb="6">
      <t>ショウガク</t>
    </rPh>
    <rPh sb="6" eb="8">
      <t>ザイダン</t>
    </rPh>
    <phoneticPr fontId="6"/>
  </si>
  <si>
    <t>学年・課程</t>
    <rPh sb="0" eb="2">
      <t>ガクネン</t>
    </rPh>
    <rPh sb="3" eb="5">
      <t>カテイ</t>
    </rPh>
    <phoneticPr fontId="1"/>
  </si>
  <si>
    <t>Ａ　大学選考推薦</t>
    <rPh sb="2" eb="4">
      <t>ダイガク</t>
    </rPh>
    <rPh sb="4" eb="6">
      <t>センコウ</t>
    </rPh>
    <rPh sb="6" eb="8">
      <t>スイセン</t>
    </rPh>
    <phoneticPr fontId="8"/>
  </si>
  <si>
    <t>JEES日本語教育普及奨学金(検定）</t>
    <rPh sb="15" eb="17">
      <t>ケンテイ</t>
    </rPh>
    <phoneticPr fontId="1"/>
  </si>
  <si>
    <t>3名（全国で30名）</t>
    <rPh sb="1" eb="2">
      <t>メイ</t>
    </rPh>
    <rPh sb="3" eb="5">
      <t>ゼンコク</t>
    </rPh>
    <rPh sb="8" eb="9">
      <t>メイ</t>
    </rPh>
    <phoneticPr fontId="1"/>
  </si>
  <si>
    <t>学部生、博士前期課程、博士後期課程</t>
    <rPh sb="0" eb="2">
      <t>ガクブ</t>
    </rPh>
    <rPh sb="2" eb="3">
      <t>セイ</t>
    </rPh>
    <rPh sb="4" eb="10">
      <t>ハ</t>
    </rPh>
    <rPh sb="11" eb="17">
      <t>ハ</t>
    </rPh>
    <phoneticPr fontId="1"/>
  </si>
  <si>
    <t>全学部・研究科
日本語教育能力検定試験（検定）に合格し、日本語指導者を目指す者</t>
    <rPh sb="11" eb="13">
      <t>キョウイク</t>
    </rPh>
    <rPh sb="13" eb="15">
      <t>ノウリョク</t>
    </rPh>
    <rPh sb="15" eb="17">
      <t>ケンテイ</t>
    </rPh>
    <rPh sb="17" eb="19">
      <t>シケン</t>
    </rPh>
    <rPh sb="20" eb="22">
      <t>ケンテイ</t>
    </rPh>
    <rPh sb="24" eb="26">
      <t>ゴウカク</t>
    </rPh>
    <rPh sb="28" eb="31">
      <t>ニホンゴ</t>
    </rPh>
    <rPh sb="29" eb="31">
      <t>セイセキ</t>
    </rPh>
    <rPh sb="32" eb="33">
      <t>オサ</t>
    </rPh>
    <rPh sb="35" eb="38">
      <t>ニホンゴシドウシャメザモノ</t>
    </rPh>
    <phoneticPr fontId="1"/>
  </si>
  <si>
    <t>JEESが実施する他の奨学金との併給は不可</t>
    <rPh sb="5" eb="7">
      <t>ジッシ</t>
    </rPh>
    <rPh sb="9" eb="10">
      <t>タ</t>
    </rPh>
    <rPh sb="11" eb="14">
      <t>シ</t>
    </rPh>
    <rPh sb="16" eb="18">
      <t>ヘイキュウ</t>
    </rPh>
    <rPh sb="19" eb="21">
      <t>フカ</t>
    </rPh>
    <phoneticPr fontId="1"/>
  </si>
  <si>
    <t>給付期間は最長2年（給付期間内に課程を修了し、本学の上位課程に進学した者は、所定手続きのうえ、給付期間終了まで受給可）
※　推薦希望者は、日本語教育能力検定試験の合格証書のコピーを、Ａ区分願書とともに提出すること。</t>
    <rPh sb="0" eb="2">
      <t>キュウフ</t>
    </rPh>
    <rPh sb="2" eb="4">
      <t>キカン</t>
    </rPh>
    <rPh sb="5" eb="7">
      <t>サイチョウ</t>
    </rPh>
    <rPh sb="8" eb="9">
      <t>ネン</t>
    </rPh>
    <rPh sb="10" eb="12">
      <t>キュウフ</t>
    </rPh>
    <rPh sb="12" eb="14">
      <t>キカン</t>
    </rPh>
    <rPh sb="14" eb="15">
      <t>ナイ</t>
    </rPh>
    <rPh sb="16" eb="18">
      <t>カテイ</t>
    </rPh>
    <rPh sb="19" eb="21">
      <t>シュウリョウ</t>
    </rPh>
    <rPh sb="23" eb="25">
      <t>ホンガク</t>
    </rPh>
    <rPh sb="26" eb="28">
      <t>ジョウイ</t>
    </rPh>
    <rPh sb="28" eb="30">
      <t>カテイ</t>
    </rPh>
    <rPh sb="31" eb="33">
      <t>シンガク</t>
    </rPh>
    <rPh sb="35" eb="36">
      <t>モノ</t>
    </rPh>
    <rPh sb="38" eb="40">
      <t>ショテイ</t>
    </rPh>
    <rPh sb="40" eb="42">
      <t>テツヅ</t>
    </rPh>
    <rPh sb="47" eb="49">
      <t>キュウフ</t>
    </rPh>
    <rPh sb="49" eb="51">
      <t>キカン</t>
    </rPh>
    <rPh sb="51" eb="53">
      <t>シュウリョウ</t>
    </rPh>
    <rPh sb="55" eb="57">
      <t>ジュキュウ</t>
    </rPh>
    <rPh sb="57" eb="58">
      <t>カ</t>
    </rPh>
    <rPh sb="63" eb="65">
      <t>スイセン</t>
    </rPh>
    <rPh sb="65" eb="68">
      <t>キボウシャ</t>
    </rPh>
    <rPh sb="70" eb="75">
      <t>ニホンゴキョウイク</t>
    </rPh>
    <rPh sb="75" eb="77">
      <t>ノウリョク</t>
    </rPh>
    <rPh sb="77" eb="79">
      <t>ケンテイ</t>
    </rPh>
    <rPh sb="79" eb="81">
      <t>シケン</t>
    </rPh>
    <rPh sb="82" eb="84">
      <t>ゴウカク</t>
    </rPh>
    <rPh sb="84" eb="86">
      <t>ショウショ</t>
    </rPh>
    <rPh sb="93" eb="95">
      <t>クブン</t>
    </rPh>
    <rPh sb="95" eb="97">
      <t>ガンショ</t>
    </rPh>
    <rPh sb="101" eb="103">
      <t>テイシュツ</t>
    </rPh>
    <phoneticPr fontId="1"/>
  </si>
  <si>
    <t>在学生：2020年3月9日（月）
新入生：2020年4月6日（月）</t>
    <rPh sb="0" eb="3">
      <t>ザイガクセイ</t>
    </rPh>
    <rPh sb="8" eb="9">
      <t>ネン</t>
    </rPh>
    <rPh sb="10" eb="11">
      <t>ガツ</t>
    </rPh>
    <rPh sb="12" eb="13">
      <t>ニチ</t>
    </rPh>
    <rPh sb="13" eb="16">
      <t>ゲ</t>
    </rPh>
    <rPh sb="17" eb="20">
      <t>シンニュウセイ</t>
    </rPh>
    <rPh sb="25" eb="26">
      <t>ネン</t>
    </rPh>
    <rPh sb="27" eb="28">
      <t>ガツ</t>
    </rPh>
    <rPh sb="29" eb="30">
      <t>ニチ</t>
    </rPh>
    <rPh sb="30" eb="33">
      <t>ゲ</t>
    </rPh>
    <phoneticPr fontId="1"/>
  </si>
  <si>
    <t>民間奨学財団大学選考推薦（A区分）団体一覧</t>
    <phoneticPr fontId="1"/>
  </si>
  <si>
    <t>文学部</t>
    <rPh sb="0" eb="3">
      <t>ブンガクブ</t>
    </rPh>
    <phoneticPr fontId="1"/>
  </si>
  <si>
    <t>国際人間科学部</t>
    <rPh sb="0" eb="7">
      <t>コ</t>
    </rPh>
    <phoneticPr fontId="1"/>
  </si>
  <si>
    <t>法学部</t>
    <rPh sb="0" eb="3">
      <t>ホ</t>
    </rPh>
    <phoneticPr fontId="1"/>
  </si>
  <si>
    <t>経済学部</t>
    <rPh sb="0" eb="4">
      <t>ケ</t>
    </rPh>
    <phoneticPr fontId="1"/>
  </si>
  <si>
    <t>経営学部</t>
    <rPh sb="0" eb="4">
      <t>ケ</t>
    </rPh>
    <phoneticPr fontId="1"/>
  </si>
  <si>
    <t>理学部</t>
    <rPh sb="0" eb="3">
      <t>リ</t>
    </rPh>
    <phoneticPr fontId="1"/>
  </si>
  <si>
    <t>医学部医学科</t>
    <rPh sb="0" eb="6">
      <t>イ</t>
    </rPh>
    <phoneticPr fontId="1"/>
  </si>
  <si>
    <t>医学部保健学科</t>
    <rPh sb="0" eb="7">
      <t>イ</t>
    </rPh>
    <phoneticPr fontId="1"/>
  </si>
  <si>
    <t>工学部</t>
    <rPh sb="0" eb="3">
      <t>コ</t>
    </rPh>
    <phoneticPr fontId="1"/>
  </si>
  <si>
    <t>農学部</t>
    <rPh sb="0" eb="3">
      <t>ノ</t>
    </rPh>
    <phoneticPr fontId="1"/>
  </si>
  <si>
    <t>海事科学部</t>
    <rPh sb="0" eb="5">
      <t>カ</t>
    </rPh>
    <phoneticPr fontId="1"/>
  </si>
  <si>
    <t>人文学研究科</t>
    <rPh sb="0" eb="6">
      <t>ジ</t>
    </rPh>
    <phoneticPr fontId="1"/>
  </si>
  <si>
    <t>国際文化学研究科</t>
    <rPh sb="0" eb="8">
      <t>コ</t>
    </rPh>
    <phoneticPr fontId="1"/>
  </si>
  <si>
    <t>人間発達環境学研究科</t>
    <rPh sb="0" eb="10">
      <t>ニ</t>
    </rPh>
    <phoneticPr fontId="1"/>
  </si>
  <si>
    <t>法学研究科</t>
    <rPh sb="0" eb="5">
      <t>ホ</t>
    </rPh>
    <phoneticPr fontId="1"/>
  </si>
  <si>
    <t>経済学研究科</t>
    <rPh sb="0" eb="6">
      <t>ケ</t>
    </rPh>
    <phoneticPr fontId="1"/>
  </si>
  <si>
    <t>経営学研究科</t>
    <rPh sb="0" eb="6">
      <t>ケ</t>
    </rPh>
    <phoneticPr fontId="1"/>
  </si>
  <si>
    <t>理学研究科</t>
    <rPh sb="0" eb="5">
      <t>リ</t>
    </rPh>
    <phoneticPr fontId="1"/>
  </si>
  <si>
    <t>医学研究科</t>
    <rPh sb="0" eb="5">
      <t>イ</t>
    </rPh>
    <phoneticPr fontId="1"/>
  </si>
  <si>
    <t>保健学研究科</t>
    <rPh sb="0" eb="6">
      <t>ホ</t>
    </rPh>
    <phoneticPr fontId="1"/>
  </si>
  <si>
    <t>工学研究科</t>
    <rPh sb="0" eb="5">
      <t>コ</t>
    </rPh>
    <phoneticPr fontId="1"/>
  </si>
  <si>
    <t>システム情報学研究科</t>
    <phoneticPr fontId="1"/>
  </si>
  <si>
    <t>農学研究科</t>
    <rPh sb="0" eb="5">
      <t>ノ</t>
    </rPh>
    <phoneticPr fontId="1"/>
  </si>
  <si>
    <t>海事科学研究科</t>
    <rPh sb="0" eb="7">
      <t>カ</t>
    </rPh>
    <phoneticPr fontId="1"/>
  </si>
  <si>
    <t>国際協力研究科</t>
    <rPh sb="0" eb="7">
      <t>コ</t>
    </rPh>
    <phoneticPr fontId="1"/>
  </si>
  <si>
    <t>科学技術イノベーション研究科</t>
    <rPh sb="0" eb="14">
      <t>カ</t>
    </rPh>
    <phoneticPr fontId="1"/>
  </si>
  <si>
    <t>法学研究科（法科大学院）</t>
    <rPh sb="0" eb="5">
      <t>ホ</t>
    </rPh>
    <rPh sb="6" eb="11">
      <t>ホウカダイガクイン</t>
    </rPh>
    <phoneticPr fontId="1"/>
  </si>
  <si>
    <t>R5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</si>
</sst>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Red]\(0\)"/>
    <numFmt numFmtId="178" formatCode="#,###&quot;円&quot;"/>
  </numFmts>
  <fonts count="24">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0"/>
      <color theme="1"/>
      <name val="游ゴシック"/>
      <family val="3"/>
      <charset val="128"/>
      <scheme val="minor"/>
    </font>
    <font>
      <u/>
      <sz val="11"/>
      <color theme="10"/>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theme="1"/>
      <name val="游ゴシック"/>
      <family val="2"/>
      <charset val="128"/>
    </font>
    <font>
      <sz val="11"/>
      <color theme="1"/>
      <name val="游ゴシック"/>
      <family val="2"/>
      <scheme val="minor"/>
    </font>
    <font>
      <sz val="6"/>
      <name val="游ゴシック"/>
      <family val="3"/>
      <charset val="128"/>
      <scheme val="minor"/>
    </font>
    <font>
      <sz val="11"/>
      <color theme="1"/>
      <name val="游ゴシック"/>
      <family val="3"/>
      <charset val="128"/>
      <scheme val="minor"/>
    </font>
    <font>
      <sz val="9"/>
      <name val="Meiryo UI"/>
      <family val="3"/>
      <charset val="128"/>
    </font>
    <font>
      <sz val="8"/>
      <color theme="1"/>
      <name val="游ゴシック"/>
      <family val="3"/>
      <charset val="128"/>
      <scheme val="minor"/>
    </font>
    <font>
      <sz val="9"/>
      <color theme="1"/>
      <name val="游ゴシック"/>
      <family val="3"/>
      <charset val="128"/>
      <scheme val="minor"/>
    </font>
    <font>
      <sz val="9"/>
      <color theme="1"/>
      <name val="游ゴシック"/>
      <family val="2"/>
      <scheme val="minor"/>
    </font>
    <font>
      <sz val="14"/>
      <color theme="1"/>
      <name val="游ゴシック"/>
      <family val="3"/>
      <charset val="128"/>
      <scheme val="minor"/>
    </font>
    <font>
      <sz val="36"/>
      <color theme="1"/>
      <name val="游ゴシック"/>
      <family val="3"/>
      <charset val="128"/>
      <scheme val="minor"/>
    </font>
    <font>
      <sz val="14"/>
      <color theme="1"/>
      <name val="游ゴシック"/>
      <family val="2"/>
      <scheme val="minor"/>
    </font>
    <font>
      <u/>
      <sz val="11"/>
      <color theme="10"/>
      <name val="游ゴシック"/>
      <family val="2"/>
      <scheme val="minor"/>
    </font>
    <font>
      <b/>
      <sz val="9"/>
      <color indexed="81"/>
      <name val="MS P ゴシック"/>
      <family val="3"/>
      <charset val="128"/>
    </font>
    <font>
      <sz val="9"/>
      <color indexed="81"/>
      <name val="MS P ゴシック"/>
      <family val="3"/>
      <charset val="128"/>
    </font>
    <font>
      <sz val="9"/>
      <color theme="1"/>
      <name val="游ゴシック"/>
      <family val="2"/>
      <charset val="128"/>
      <scheme val="minor"/>
    </font>
    <font>
      <sz val="8"/>
      <color theme="1"/>
      <name val="游ゴシック"/>
      <family val="2"/>
      <charset val="128"/>
      <scheme val="minor"/>
    </font>
    <font>
      <u/>
      <sz val="9"/>
      <color theme="10"/>
      <name val="游ゴシック"/>
      <family val="2"/>
      <charset val="128"/>
      <scheme val="minor"/>
    </font>
  </fonts>
  <fills count="5">
    <fill>
      <patternFill patternType="none"/>
    </fill>
    <fill>
      <patternFill patternType="gray125"/>
    </fill>
    <fill>
      <patternFill patternType="solid">
        <fgColor theme="2" tint="-9.9978637043366805E-2"/>
        <bgColor indexed="64"/>
      </patternFill>
    </fill>
    <fill>
      <patternFill patternType="solid">
        <fgColor rgb="FF00B0F0"/>
        <bgColor indexed="64"/>
      </patternFill>
    </fill>
    <fill>
      <patternFill patternType="solid">
        <fgColor theme="0" tint="-0.249977111117893"/>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4">
    <xf numFmtId="0" fontId="0" fillId="0" borderId="0">
      <alignment vertical="center"/>
    </xf>
    <xf numFmtId="0" fontId="4" fillId="0" borderId="0" applyNumberFormat="0" applyFill="0" applyBorder="0" applyAlignment="0" applyProtection="0">
      <alignment vertical="center"/>
    </xf>
    <xf numFmtId="0" fontId="8" fillId="0" borderId="0"/>
    <xf numFmtId="0" fontId="18" fillId="0" borderId="0" applyNumberFormat="0" applyFill="0" applyBorder="0" applyAlignment="0" applyProtection="0"/>
  </cellStyleXfs>
  <cellXfs count="284">
    <xf numFmtId="0" fontId="0" fillId="0" borderId="0" xfId="0">
      <alignment vertical="center"/>
    </xf>
    <xf numFmtId="0" fontId="0" fillId="2" borderId="1" xfId="0" applyFill="1" applyBorder="1">
      <alignment vertical="center"/>
    </xf>
    <xf numFmtId="0" fontId="0" fillId="2" borderId="16" xfId="0" applyFill="1" applyBorder="1">
      <alignment vertical="center"/>
    </xf>
    <xf numFmtId="0" fontId="2" fillId="2" borderId="11" xfId="0" applyFont="1" applyFill="1" applyBorder="1">
      <alignment vertical="center"/>
    </xf>
    <xf numFmtId="0" fontId="0" fillId="2" borderId="8" xfId="0" applyFill="1" applyBorder="1">
      <alignment vertical="center"/>
    </xf>
    <xf numFmtId="0" fontId="0" fillId="2" borderId="20" xfId="0" applyFill="1" applyBorder="1">
      <alignment vertical="center"/>
    </xf>
    <xf numFmtId="0" fontId="0" fillId="2" borderId="1" xfId="0" applyFill="1" applyBorder="1" applyAlignment="1">
      <alignment vertical="center" shrinkToFit="1"/>
    </xf>
    <xf numFmtId="0" fontId="0" fillId="2" borderId="16" xfId="0" applyFill="1" applyBorder="1" applyAlignment="1">
      <alignment vertical="center"/>
    </xf>
    <xf numFmtId="0" fontId="0" fillId="2" borderId="11" xfId="0" applyFill="1" applyBorder="1" applyAlignment="1">
      <alignment vertical="center" shrinkToFit="1"/>
    </xf>
    <xf numFmtId="0" fontId="0" fillId="2" borderId="2" xfId="0" applyFill="1" applyBorder="1" applyAlignment="1">
      <alignment vertical="center" shrinkToFit="1"/>
    </xf>
    <xf numFmtId="0" fontId="0" fillId="2" borderId="28" xfId="0" applyFill="1" applyBorder="1" applyAlignment="1">
      <alignment vertical="center"/>
    </xf>
    <xf numFmtId="0" fontId="0" fillId="2" borderId="8" xfId="0" applyFill="1" applyBorder="1" applyAlignment="1">
      <alignment horizontal="center" vertical="center" shrinkToFit="1"/>
    </xf>
    <xf numFmtId="0" fontId="0" fillId="0" borderId="0" xfId="0" applyFill="1" applyBorder="1" applyAlignment="1">
      <alignment vertical="center"/>
    </xf>
    <xf numFmtId="0" fontId="0" fillId="0" borderId="38" xfId="0" applyFill="1" applyBorder="1" applyAlignment="1">
      <alignment vertical="center"/>
    </xf>
    <xf numFmtId="0" fontId="0" fillId="0" borderId="0" xfId="0" applyBorder="1">
      <alignment vertical="center"/>
    </xf>
    <xf numFmtId="0" fontId="0" fillId="0" borderId="0" xfId="0" applyFill="1" applyBorder="1">
      <alignment vertical="center"/>
    </xf>
    <xf numFmtId="14" fontId="0" fillId="0" borderId="0" xfId="0" applyNumberFormat="1" applyFill="1" applyBorder="1" applyAlignment="1">
      <alignment vertical="center"/>
    </xf>
    <xf numFmtId="0" fontId="0" fillId="2" borderId="2" xfId="0" applyFill="1" applyBorder="1" applyAlignment="1">
      <alignment horizontal="center" vertical="center" shrinkToFit="1"/>
    </xf>
    <xf numFmtId="0" fontId="0" fillId="2" borderId="4" xfId="0" applyFill="1" applyBorder="1" applyAlignment="1">
      <alignment vertical="center" shrinkToFit="1"/>
    </xf>
    <xf numFmtId="0" fontId="0" fillId="2" borderId="11" xfId="0" applyFill="1" applyBorder="1">
      <alignment vertical="center"/>
    </xf>
    <xf numFmtId="0" fontId="0" fillId="2" borderId="29" xfId="0" applyFill="1" applyBorder="1" applyAlignment="1">
      <alignment vertical="center"/>
    </xf>
    <xf numFmtId="0" fontId="0" fillId="0" borderId="0" xfId="0" applyAlignment="1">
      <alignment vertical="center" shrinkToFit="1"/>
    </xf>
    <xf numFmtId="0" fontId="0" fillId="0" borderId="31" xfId="0" applyBorder="1" applyAlignment="1">
      <alignment vertical="center" shrinkToFit="1"/>
    </xf>
    <xf numFmtId="0" fontId="0" fillId="0" borderId="0" xfId="0" applyBorder="1" applyAlignment="1">
      <alignment vertical="center" shrinkToFit="1"/>
    </xf>
    <xf numFmtId="0" fontId="0" fillId="2" borderId="2" xfId="0" applyFill="1" applyBorder="1">
      <alignment vertical="center"/>
    </xf>
    <xf numFmtId="0" fontId="0" fillId="2" borderId="26" xfId="0" applyFill="1" applyBorder="1">
      <alignment vertical="center"/>
    </xf>
    <xf numFmtId="0" fontId="0" fillId="0" borderId="21" xfId="0" applyFill="1" applyBorder="1" applyAlignment="1">
      <alignment vertical="center"/>
    </xf>
    <xf numFmtId="0" fontId="0" fillId="2" borderId="18" xfId="0" applyFill="1" applyBorder="1" applyAlignment="1">
      <alignment vertical="center" shrinkToFit="1"/>
    </xf>
    <xf numFmtId="0" fontId="0" fillId="0" borderId="18" xfId="0" applyFill="1" applyBorder="1" applyAlignment="1">
      <alignment vertical="center" wrapText="1"/>
    </xf>
    <xf numFmtId="176" fontId="0" fillId="0" borderId="8" xfId="0" applyNumberFormat="1" applyBorder="1" applyAlignment="1">
      <alignment vertical="center"/>
    </xf>
    <xf numFmtId="0" fontId="0" fillId="0" borderId="0" xfId="0" applyAlignment="1">
      <alignment horizontal="center" vertical="center" shrinkToFit="1"/>
    </xf>
    <xf numFmtId="14" fontId="0" fillId="0" borderId="0" xfId="0" applyNumberFormat="1" applyAlignment="1">
      <alignment vertical="center" shrinkToFit="1"/>
    </xf>
    <xf numFmtId="0" fontId="0" fillId="0" borderId="0" xfId="0" applyNumberFormat="1" applyAlignment="1">
      <alignment vertical="center" shrinkToFit="1"/>
    </xf>
    <xf numFmtId="0" fontId="0" fillId="3" borderId="0" xfId="0" applyFill="1" applyAlignment="1">
      <alignment vertical="center" shrinkToFit="1"/>
    </xf>
    <xf numFmtId="0" fontId="0" fillId="0" borderId="1" xfId="0" applyBorder="1" applyAlignment="1">
      <alignment horizontal="center" vertical="center" shrinkToFit="1"/>
    </xf>
    <xf numFmtId="0" fontId="0" fillId="2" borderId="1" xfId="0" applyFill="1" applyBorder="1" applyAlignment="1">
      <alignment horizontal="center" vertical="center" shrinkToFit="1"/>
    </xf>
    <xf numFmtId="0" fontId="0" fillId="0" borderId="7" xfId="0" applyFill="1" applyBorder="1" applyAlignment="1">
      <alignment vertical="center"/>
    </xf>
    <xf numFmtId="0" fontId="0" fillId="2" borderId="7" xfId="0" applyFill="1" applyBorder="1" applyAlignment="1">
      <alignment vertical="center"/>
    </xf>
    <xf numFmtId="0" fontId="0" fillId="2" borderId="9" xfId="0" applyFill="1" applyBorder="1" applyAlignment="1">
      <alignment vertical="center"/>
    </xf>
    <xf numFmtId="0" fontId="0" fillId="0" borderId="9" xfId="0" applyFill="1" applyBorder="1" applyAlignment="1">
      <alignment vertical="center"/>
    </xf>
    <xf numFmtId="0" fontId="8" fillId="4" borderId="8" xfId="2" applyFill="1" applyBorder="1" applyAlignment="1">
      <alignment vertical="top"/>
    </xf>
    <xf numFmtId="0" fontId="8" fillId="0" borderId="8" xfId="2" applyFill="1" applyBorder="1" applyAlignment="1">
      <alignment vertical="top" wrapText="1"/>
    </xf>
    <xf numFmtId="0" fontId="8" fillId="0" borderId="1" xfId="2" applyFill="1" applyBorder="1" applyAlignment="1">
      <alignment vertical="top" wrapText="1"/>
    </xf>
    <xf numFmtId="0" fontId="10" fillId="0" borderId="1" xfId="2" applyFont="1" applyFill="1" applyBorder="1" applyAlignment="1">
      <alignment vertical="top" wrapText="1"/>
    </xf>
    <xf numFmtId="0" fontId="8" fillId="0" borderId="14" xfId="2" applyFill="1" applyBorder="1" applyAlignment="1">
      <alignment vertical="top" wrapText="1"/>
    </xf>
    <xf numFmtId="177" fontId="16" fillId="0" borderId="0" xfId="2" applyNumberFormat="1" applyFont="1" applyFill="1"/>
    <xf numFmtId="0" fontId="17" fillId="0" borderId="0" xfId="2" applyFont="1" applyFill="1"/>
    <xf numFmtId="0" fontId="17" fillId="0" borderId="0" xfId="2" applyFont="1" applyFill="1" applyAlignment="1">
      <alignment wrapText="1"/>
    </xf>
    <xf numFmtId="0" fontId="8" fillId="0" borderId="0" xfId="2" applyFill="1"/>
    <xf numFmtId="177" fontId="15" fillId="0" borderId="0" xfId="2" applyNumberFormat="1" applyFont="1" applyFill="1" applyAlignment="1">
      <alignment vertical="center"/>
    </xf>
    <xf numFmtId="177" fontId="8" fillId="0" borderId="0" xfId="2" applyNumberFormat="1" applyFill="1" applyAlignment="1">
      <alignment vertical="top"/>
    </xf>
    <xf numFmtId="0" fontId="8" fillId="0" borderId="0" xfId="2" applyFill="1" applyAlignment="1">
      <alignment vertical="top"/>
    </xf>
    <xf numFmtId="0" fontId="8" fillId="0" borderId="0" xfId="2" applyFill="1" applyAlignment="1">
      <alignment vertical="top" wrapText="1"/>
    </xf>
    <xf numFmtId="0" fontId="8" fillId="0" borderId="0" xfId="2" applyFont="1" applyFill="1" applyAlignment="1">
      <alignment vertical="top"/>
    </xf>
    <xf numFmtId="0" fontId="8" fillId="0" borderId="34" xfId="2" applyFill="1" applyBorder="1" applyAlignment="1">
      <alignment vertical="center"/>
    </xf>
    <xf numFmtId="0" fontId="8" fillId="0" borderId="0" xfId="2" applyFill="1" applyBorder="1" applyAlignment="1">
      <alignment vertical="center"/>
    </xf>
    <xf numFmtId="0" fontId="8" fillId="0" borderId="0" xfId="2" applyFill="1" applyAlignment="1">
      <alignment vertical="center"/>
    </xf>
    <xf numFmtId="0" fontId="8" fillId="0" borderId="34" xfId="2" applyFill="1" applyBorder="1" applyAlignment="1">
      <alignment vertical="top"/>
    </xf>
    <xf numFmtId="0" fontId="8" fillId="0" borderId="0" xfId="2" applyFill="1" applyBorder="1" applyAlignment="1">
      <alignment vertical="top"/>
    </xf>
    <xf numFmtId="0" fontId="8" fillId="0" borderId="53" xfId="2" applyFill="1" applyBorder="1" applyAlignment="1">
      <alignment vertical="top"/>
    </xf>
    <xf numFmtId="0" fontId="8" fillId="0" borderId="13" xfId="2" applyFill="1" applyBorder="1" applyAlignment="1">
      <alignment vertical="top"/>
    </xf>
    <xf numFmtId="0" fontId="8" fillId="0" borderId="13" xfId="2" applyFill="1" applyBorder="1" applyAlignment="1">
      <alignment vertical="top" wrapText="1"/>
    </xf>
    <xf numFmtId="0" fontId="8" fillId="0" borderId="1" xfId="2" applyFill="1" applyBorder="1" applyAlignment="1">
      <alignment vertical="top"/>
    </xf>
    <xf numFmtId="178" fontId="10" fillId="0" borderId="1" xfId="2" applyNumberFormat="1" applyFont="1" applyFill="1" applyBorder="1" applyAlignment="1">
      <alignment vertical="top"/>
    </xf>
    <xf numFmtId="0" fontId="8" fillId="0" borderId="21" xfId="2" applyFill="1" applyBorder="1" applyAlignment="1">
      <alignment vertical="top"/>
    </xf>
    <xf numFmtId="0" fontId="8" fillId="0" borderId="14" xfId="2" applyFill="1" applyBorder="1" applyAlignment="1">
      <alignment vertical="top"/>
    </xf>
    <xf numFmtId="178" fontId="10" fillId="0" borderId="1" xfId="2" applyNumberFormat="1" applyFont="1" applyFill="1" applyBorder="1" applyAlignment="1">
      <alignment vertical="top" wrapText="1"/>
    </xf>
    <xf numFmtId="0" fontId="8" fillId="0" borderId="15" xfId="2" applyFill="1" applyBorder="1" applyAlignment="1">
      <alignment vertical="top"/>
    </xf>
    <xf numFmtId="0" fontId="8" fillId="0" borderId="15" xfId="2" applyFill="1" applyBorder="1" applyAlignment="1">
      <alignment vertical="top" wrapText="1"/>
    </xf>
    <xf numFmtId="0" fontId="8" fillId="0" borderId="16" xfId="2" applyFill="1" applyBorder="1" applyAlignment="1">
      <alignment vertical="top" wrapText="1"/>
    </xf>
    <xf numFmtId="0" fontId="8" fillId="0" borderId="51" xfId="2" applyFill="1" applyBorder="1" applyAlignment="1">
      <alignment vertical="top" wrapText="1"/>
    </xf>
    <xf numFmtId="0" fontId="8" fillId="0" borderId="16" xfId="2" applyFill="1" applyBorder="1" applyAlignment="1">
      <alignment vertical="top"/>
    </xf>
    <xf numFmtId="178" fontId="10" fillId="0" borderId="16" xfId="2" applyNumberFormat="1" applyFont="1" applyFill="1" applyBorder="1" applyAlignment="1">
      <alignment vertical="top"/>
    </xf>
    <xf numFmtId="0" fontId="8" fillId="0" borderId="20" xfId="2" applyFill="1" applyBorder="1" applyAlignment="1">
      <alignment vertical="top"/>
    </xf>
    <xf numFmtId="0" fontId="8" fillId="0" borderId="51" xfId="2" applyFill="1" applyBorder="1" applyAlignment="1">
      <alignment vertical="top"/>
    </xf>
    <xf numFmtId="0" fontId="8" fillId="0" borderId="38" xfId="2" applyFill="1" applyBorder="1" applyAlignment="1">
      <alignment vertical="top"/>
    </xf>
    <xf numFmtId="0" fontId="8" fillId="0" borderId="8" xfId="2" applyFill="1" applyBorder="1" applyAlignment="1">
      <alignment vertical="top"/>
    </xf>
    <xf numFmtId="178" fontId="10" fillId="0" borderId="8" xfId="2" applyNumberFormat="1" applyFont="1" applyFill="1" applyBorder="1" applyAlignment="1">
      <alignment vertical="top"/>
    </xf>
    <xf numFmtId="0" fontId="8" fillId="0" borderId="19" xfId="2" applyFill="1" applyBorder="1" applyAlignment="1">
      <alignment vertical="top" wrapText="1"/>
    </xf>
    <xf numFmtId="0" fontId="8" fillId="0" borderId="28" xfId="2" applyFill="1" applyBorder="1" applyAlignment="1">
      <alignment vertical="top"/>
    </xf>
    <xf numFmtId="0" fontId="8" fillId="0" borderId="19" xfId="2" applyFill="1" applyBorder="1" applyAlignment="1">
      <alignment vertical="top"/>
    </xf>
    <xf numFmtId="0" fontId="8" fillId="0" borderId="7" xfId="2" applyFill="1" applyBorder="1" applyAlignment="1">
      <alignment vertical="top"/>
    </xf>
    <xf numFmtId="0" fontId="8" fillId="0" borderId="28" xfId="2" applyFill="1" applyBorder="1" applyAlignment="1">
      <alignment vertical="top" wrapText="1"/>
    </xf>
    <xf numFmtId="178" fontId="10" fillId="0" borderId="8" xfId="2" applyNumberFormat="1" applyFont="1" applyFill="1" applyBorder="1" applyAlignment="1">
      <alignment vertical="top" wrapText="1"/>
    </xf>
    <xf numFmtId="0" fontId="8" fillId="4" borderId="10" xfId="2" applyFill="1" applyBorder="1" applyAlignment="1">
      <alignment vertical="center"/>
    </xf>
    <xf numFmtId="0" fontId="8" fillId="4" borderId="11" xfId="2" applyFill="1" applyBorder="1" applyAlignment="1">
      <alignment vertical="center" wrapText="1"/>
    </xf>
    <xf numFmtId="0" fontId="8" fillId="4" borderId="12" xfId="2" applyFill="1" applyBorder="1" applyAlignment="1">
      <alignment vertical="center" wrapText="1"/>
    </xf>
    <xf numFmtId="0" fontId="8" fillId="4" borderId="10" xfId="2" applyFill="1" applyBorder="1" applyAlignment="1">
      <alignment vertical="center" wrapText="1"/>
    </xf>
    <xf numFmtId="0" fontId="8" fillId="4" borderId="11" xfId="2" applyFont="1" applyFill="1" applyBorder="1" applyAlignment="1">
      <alignment vertical="center" wrapText="1"/>
    </xf>
    <xf numFmtId="0" fontId="10" fillId="4" borderId="12" xfId="2" applyFont="1" applyFill="1" applyBorder="1" applyAlignment="1">
      <alignment vertical="center" wrapText="1"/>
    </xf>
    <xf numFmtId="0" fontId="10" fillId="4" borderId="11" xfId="2" applyFont="1" applyFill="1" applyBorder="1" applyAlignment="1">
      <alignment vertical="center" wrapText="1"/>
    </xf>
    <xf numFmtId="0" fontId="8" fillId="4" borderId="12" xfId="2" applyFont="1" applyFill="1" applyBorder="1" applyAlignment="1">
      <alignment vertical="center" wrapText="1"/>
    </xf>
    <xf numFmtId="0" fontId="10" fillId="4" borderId="10" xfId="2" applyFont="1" applyFill="1" applyBorder="1" applyAlignment="1">
      <alignment vertical="center" wrapText="1"/>
    </xf>
    <xf numFmtId="0" fontId="8" fillId="4" borderId="1" xfId="2" applyFill="1" applyBorder="1" applyAlignment="1">
      <alignment vertical="top"/>
    </xf>
    <xf numFmtId="0" fontId="8" fillId="4" borderId="16" xfId="2" applyFill="1" applyBorder="1" applyAlignment="1">
      <alignment vertical="top"/>
    </xf>
    <xf numFmtId="0" fontId="8" fillId="4" borderId="10" xfId="2" applyFill="1" applyBorder="1" applyAlignment="1">
      <alignment horizontal="center" vertical="center" textRotation="255" wrapText="1"/>
    </xf>
    <xf numFmtId="0" fontId="8" fillId="4" borderId="11" xfId="2" applyFont="1" applyFill="1" applyBorder="1" applyAlignment="1">
      <alignment horizontal="center" vertical="center" textRotation="255" wrapText="1"/>
    </xf>
    <xf numFmtId="0" fontId="8" fillId="4" borderId="18" xfId="2" applyFont="1" applyFill="1" applyBorder="1" applyAlignment="1">
      <alignment horizontal="center" vertical="center" textRotation="255" wrapText="1"/>
    </xf>
    <xf numFmtId="0" fontId="8" fillId="4" borderId="10" xfId="2" applyFont="1" applyFill="1" applyBorder="1" applyAlignment="1">
      <alignment horizontal="center" vertical="center" textRotation="255" wrapText="1"/>
    </xf>
    <xf numFmtId="0" fontId="14" fillId="4" borderId="11" xfId="2" applyFont="1" applyFill="1" applyBorder="1" applyAlignment="1">
      <alignment horizontal="center" vertical="center" textRotation="255" wrapText="1"/>
    </xf>
    <xf numFmtId="0" fontId="13" fillId="4" borderId="11" xfId="2" applyFont="1" applyFill="1" applyBorder="1" applyAlignment="1">
      <alignment horizontal="center" vertical="center" textRotation="255" wrapText="1"/>
    </xf>
    <xf numFmtId="0" fontId="12" fillId="4" borderId="12" xfId="2" applyFont="1" applyFill="1" applyBorder="1" applyAlignment="1">
      <alignment horizontal="center" vertical="center" textRotation="255" wrapText="1"/>
    </xf>
    <xf numFmtId="0" fontId="8" fillId="4" borderId="10" xfId="2" applyFont="1" applyFill="1" applyBorder="1" applyAlignment="1">
      <alignment vertical="center" textRotation="255"/>
    </xf>
    <xf numFmtId="0" fontId="8" fillId="4" borderId="11" xfId="2" applyFont="1" applyFill="1" applyBorder="1" applyAlignment="1">
      <alignment vertical="center" textRotation="255"/>
    </xf>
    <xf numFmtId="0" fontId="8" fillId="4" borderId="12" xfId="2" applyFont="1" applyFill="1" applyBorder="1" applyAlignment="1">
      <alignment vertical="center" textRotation="255"/>
    </xf>
    <xf numFmtId="177" fontId="8" fillId="4" borderId="54" xfId="2" applyNumberFormat="1" applyFill="1" applyBorder="1" applyAlignment="1">
      <alignment vertical="center"/>
    </xf>
    <xf numFmtId="0" fontId="8" fillId="0" borderId="55" xfId="2" applyNumberFormat="1" applyFill="1" applyBorder="1" applyAlignment="1">
      <alignment horizontal="right" vertical="top"/>
    </xf>
    <xf numFmtId="0" fontId="8" fillId="0" borderId="56" xfId="2" applyNumberFormat="1" applyFill="1" applyBorder="1" applyAlignment="1">
      <alignment horizontal="right" vertical="top"/>
    </xf>
    <xf numFmtId="0" fontId="8" fillId="0" borderId="57" xfId="2" applyNumberFormat="1" applyFill="1" applyBorder="1" applyAlignment="1">
      <alignment horizontal="right" vertical="top"/>
    </xf>
    <xf numFmtId="0" fontId="0" fillId="0" borderId="21" xfId="0" applyBorder="1" applyAlignment="1">
      <alignment horizontal="center" vertical="center"/>
    </xf>
    <xf numFmtId="0" fontId="0" fillId="0" borderId="27" xfId="0" applyBorder="1" applyAlignment="1">
      <alignment horizontal="center" vertical="center"/>
    </xf>
    <xf numFmtId="0" fontId="0" fillId="2" borderId="11" xfId="0" applyFill="1" applyBorder="1" applyAlignment="1">
      <alignment horizontal="center" vertical="center" shrinkToFit="1"/>
    </xf>
    <xf numFmtId="0" fontId="0" fillId="2" borderId="12"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8" xfId="0" applyFill="1" applyBorder="1" applyAlignment="1">
      <alignment horizontal="center" vertical="center"/>
    </xf>
    <xf numFmtId="0" fontId="0" fillId="0" borderId="45" xfId="0" applyFill="1" applyBorder="1" applyAlignment="1">
      <alignment horizontal="center" vertical="center"/>
    </xf>
    <xf numFmtId="0" fontId="0" fillId="0" borderId="24" xfId="0" applyFill="1" applyBorder="1" applyAlignment="1">
      <alignment horizontal="center" vertical="center"/>
    </xf>
    <xf numFmtId="0" fontId="0" fillId="2" borderId="18" xfId="0" applyFill="1" applyBorder="1" applyAlignment="1">
      <alignment horizontal="center" vertical="center" shrinkToFit="1"/>
    </xf>
    <xf numFmtId="0" fontId="0" fillId="2" borderId="45" xfId="0" applyFill="1" applyBorder="1" applyAlignment="1">
      <alignment horizontal="center" vertical="center" shrinkToFit="1"/>
    </xf>
    <xf numFmtId="0" fontId="0" fillId="2" borderId="2" xfId="0" applyFill="1" applyBorder="1" applyAlignment="1">
      <alignment horizontal="center" vertical="center" shrinkToFit="1"/>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23" xfId="0" applyBorder="1" applyAlignment="1">
      <alignment horizontal="center" vertical="center"/>
    </xf>
    <xf numFmtId="0" fontId="22" fillId="0" borderId="4" xfId="0" applyFont="1" applyFill="1" applyBorder="1" applyAlignment="1">
      <alignment horizontal="left" vertical="top" wrapText="1"/>
    </xf>
    <xf numFmtId="0" fontId="22" fillId="0" borderId="3" xfId="0" applyFont="1" applyFill="1" applyBorder="1" applyAlignment="1">
      <alignment horizontal="left" vertical="top" wrapText="1"/>
    </xf>
    <xf numFmtId="0" fontId="22" fillId="0" borderId="6" xfId="0" applyFont="1" applyFill="1" applyBorder="1" applyAlignment="1">
      <alignment horizontal="left" vertical="top" wrapText="1"/>
    </xf>
    <xf numFmtId="0" fontId="22" fillId="0" borderId="7" xfId="0" applyFont="1" applyFill="1" applyBorder="1" applyAlignment="1">
      <alignment horizontal="left" vertical="top" wrapText="1"/>
    </xf>
    <xf numFmtId="0" fontId="22" fillId="0" borderId="5" xfId="0" applyFont="1" applyFill="1" applyBorder="1" applyAlignment="1">
      <alignment horizontal="left" vertical="top" wrapText="1"/>
    </xf>
    <xf numFmtId="0" fontId="22" fillId="0" borderId="9" xfId="0" applyFont="1" applyFill="1" applyBorder="1" applyAlignment="1">
      <alignment horizontal="left" vertical="top" wrapText="1"/>
    </xf>
    <xf numFmtId="14" fontId="0" fillId="0" borderId="1" xfId="0" applyNumberFormat="1" applyBorder="1" applyAlignment="1">
      <alignment horizontal="center" vertical="center"/>
    </xf>
    <xf numFmtId="0" fontId="0" fillId="0" borderId="16" xfId="0" applyFill="1" applyBorder="1" applyAlignment="1">
      <alignment horizontal="center" vertical="center"/>
    </xf>
    <xf numFmtId="0" fontId="0" fillId="2" borderId="16" xfId="0" applyFill="1" applyBorder="1" applyAlignment="1">
      <alignment horizontal="center" vertical="center"/>
    </xf>
    <xf numFmtId="0" fontId="0" fillId="2" borderId="51" xfId="0" applyFill="1" applyBorder="1" applyAlignment="1">
      <alignment horizontal="center" vertical="center"/>
    </xf>
    <xf numFmtId="0" fontId="0" fillId="2" borderId="1" xfId="0" applyFill="1" applyBorder="1" applyAlignment="1">
      <alignment horizontal="center" vertical="center"/>
    </xf>
    <xf numFmtId="0" fontId="0" fillId="2" borderId="21" xfId="0" applyFill="1" applyBorder="1" applyAlignment="1">
      <alignment horizontal="center" vertical="center" shrinkToFit="1"/>
    </xf>
    <xf numFmtId="0" fontId="0" fillId="2" borderId="27" xfId="0" applyFill="1" applyBorder="1" applyAlignment="1">
      <alignment horizontal="center" vertical="center" shrinkToFit="1"/>
    </xf>
    <xf numFmtId="0" fontId="0" fillId="2" borderId="22" xfId="0" applyFill="1" applyBorder="1" applyAlignment="1">
      <alignment horizontal="center" vertical="center" shrinkToFit="1"/>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7" xfId="0" applyFill="1" applyBorder="1" applyAlignment="1">
      <alignment horizontal="center" vertical="center"/>
    </xf>
    <xf numFmtId="0" fontId="0" fillId="2" borderId="23" xfId="0" applyFill="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7" xfId="0" applyBorder="1" applyAlignment="1">
      <alignment horizontal="center" vertical="center"/>
    </xf>
    <xf numFmtId="0" fontId="0" fillId="0" borderId="36" xfId="0" applyBorder="1" applyAlignment="1">
      <alignment horizontal="center" vertical="center"/>
    </xf>
    <xf numFmtId="14" fontId="0" fillId="0" borderId="21" xfId="0" applyNumberFormat="1" applyFill="1" applyBorder="1" applyAlignment="1">
      <alignment horizontal="center" vertical="center" shrinkToFit="1"/>
    </xf>
    <xf numFmtId="14" fontId="0" fillId="0" borderId="23" xfId="0" applyNumberFormat="1" applyFill="1" applyBorder="1" applyAlignment="1">
      <alignment horizontal="center" vertical="center" shrinkToFit="1"/>
    </xf>
    <xf numFmtId="0" fontId="0" fillId="2" borderId="24" xfId="0" applyFill="1" applyBorder="1" applyAlignment="1">
      <alignment horizontal="center" vertical="center" shrinkToFit="1"/>
    </xf>
    <xf numFmtId="0" fontId="0" fillId="2" borderId="7" xfId="0" applyFill="1" applyBorder="1" applyAlignment="1">
      <alignment horizontal="center" vertical="center" shrinkToFit="1"/>
    </xf>
    <xf numFmtId="0" fontId="0" fillId="2" borderId="9" xfId="0" applyFill="1" applyBorder="1" applyAlignment="1">
      <alignment horizontal="center" vertical="center" shrinkToFit="1"/>
    </xf>
    <xf numFmtId="0" fontId="0" fillId="2" borderId="20" xfId="0" applyFill="1" applyBorder="1" applyAlignment="1">
      <alignment horizontal="center" vertical="center" shrinkToFit="1"/>
    </xf>
    <xf numFmtId="0" fontId="0" fillId="2" borderId="41" xfId="0" applyFill="1" applyBorder="1" applyAlignment="1">
      <alignment horizontal="center" vertical="center" shrinkToFit="1"/>
    </xf>
    <xf numFmtId="0" fontId="0" fillId="2" borderId="16" xfId="0" applyFill="1" applyBorder="1" applyAlignment="1">
      <alignment horizontal="center" vertical="center" shrinkToFit="1"/>
    </xf>
    <xf numFmtId="0" fontId="0" fillId="0" borderId="17" xfId="0" applyBorder="1" applyAlignment="1">
      <alignment horizontal="center" vertical="center"/>
    </xf>
    <xf numFmtId="0" fontId="0" fillId="2" borderId="8" xfId="0" applyFill="1" applyBorder="1" applyAlignment="1">
      <alignment horizontal="center" vertical="center"/>
    </xf>
    <xf numFmtId="0" fontId="0" fillId="2" borderId="14" xfId="0" applyFill="1" applyBorder="1" applyAlignment="1">
      <alignment horizontal="center" vertical="center"/>
    </xf>
    <xf numFmtId="0" fontId="2" fillId="2" borderId="1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 xfId="0" applyFont="1" applyFill="1" applyBorder="1" applyAlignment="1">
      <alignment horizontal="center" vertical="center"/>
    </xf>
    <xf numFmtId="0" fontId="0" fillId="0" borderId="8"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2" borderId="4"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5" xfId="0" applyFill="1" applyBorder="1" applyAlignment="1">
      <alignment horizontal="center" vertical="center" shrinkToFit="1"/>
    </xf>
    <xf numFmtId="0" fontId="22" fillId="0" borderId="1" xfId="0" applyFont="1" applyBorder="1" applyAlignment="1">
      <alignment horizontal="left" vertical="top" wrapText="1"/>
    </xf>
    <xf numFmtId="0" fontId="22" fillId="0" borderId="2" xfId="0" applyFont="1" applyBorder="1" applyAlignment="1">
      <alignment horizontal="left" vertical="top" wrapText="1"/>
    </xf>
    <xf numFmtId="0" fontId="0" fillId="2" borderId="10" xfId="0" applyFill="1" applyBorder="1" applyAlignment="1">
      <alignment horizontal="center" vertical="center" textRotation="255"/>
    </xf>
    <xf numFmtId="0" fontId="0" fillId="2" borderId="13" xfId="0" applyFill="1" applyBorder="1" applyAlignment="1">
      <alignment horizontal="center" vertical="center" textRotation="255"/>
    </xf>
    <xf numFmtId="0" fontId="0" fillId="2" borderId="15" xfId="0" applyFill="1" applyBorder="1" applyAlignment="1">
      <alignment horizontal="center" vertical="center" textRotation="255"/>
    </xf>
    <xf numFmtId="0" fontId="0" fillId="0" borderId="2" xfId="0" applyBorder="1" applyAlignment="1">
      <alignment horizontal="center" vertical="center"/>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11" xfId="0" applyFill="1" applyBorder="1" applyAlignment="1">
      <alignment horizontal="center" vertical="center"/>
    </xf>
    <xf numFmtId="0" fontId="0" fillId="2" borderId="18" xfId="0" applyFill="1" applyBorder="1" applyAlignment="1">
      <alignment horizontal="center" vertical="center"/>
    </xf>
    <xf numFmtId="0" fontId="0" fillId="2" borderId="40" xfId="0" applyFill="1" applyBorder="1" applyAlignment="1">
      <alignment horizontal="center" vertical="center"/>
    </xf>
    <xf numFmtId="0" fontId="3" fillId="2" borderId="1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8" xfId="0" applyFont="1" applyFill="1" applyBorder="1" applyAlignment="1">
      <alignment horizontal="center" vertical="center"/>
    </xf>
    <xf numFmtId="0" fontId="0" fillId="2" borderId="33" xfId="0" applyFill="1" applyBorder="1" applyAlignment="1">
      <alignment horizontal="center" vertical="center"/>
    </xf>
    <xf numFmtId="0" fontId="0" fillId="2" borderId="6" xfId="0" applyFill="1" applyBorder="1" applyAlignment="1">
      <alignment horizontal="center" vertical="center"/>
    </xf>
    <xf numFmtId="0" fontId="0" fillId="2" borderId="34" xfId="0" applyFill="1" applyBorder="1" applyAlignment="1">
      <alignment horizontal="center" vertical="center"/>
    </xf>
    <xf numFmtId="0" fontId="0" fillId="2" borderId="32" xfId="0"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6" xfId="0" applyFill="1" applyBorder="1" applyAlignment="1">
      <alignment horizontal="center" vertical="center"/>
    </xf>
    <xf numFmtId="0" fontId="0" fillId="0" borderId="31" xfId="0" applyFill="1" applyBorder="1" applyAlignment="1">
      <alignment horizontal="center" vertical="center"/>
    </xf>
    <xf numFmtId="0" fontId="0" fillId="0" borderId="0" xfId="0" applyFill="1" applyBorder="1" applyAlignment="1">
      <alignment horizontal="center" vertical="center"/>
    </xf>
    <xf numFmtId="0" fontId="0" fillId="0" borderId="32"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6" xfId="0" applyFill="1" applyBorder="1" applyAlignment="1">
      <alignment horizontal="center" vertical="center"/>
    </xf>
    <xf numFmtId="49" fontId="0" fillId="0" borderId="4" xfId="0" applyNumberFormat="1" applyFill="1" applyBorder="1" applyAlignment="1">
      <alignment horizontal="center" vertical="center"/>
    </xf>
    <xf numFmtId="49" fontId="0" fillId="0" borderId="3" xfId="0" applyNumberFormat="1" applyFill="1" applyBorder="1" applyAlignment="1">
      <alignment horizontal="center" vertical="center"/>
    </xf>
    <xf numFmtId="49" fontId="0" fillId="0" borderId="6" xfId="0" applyNumberFormat="1" applyFill="1" applyBorder="1" applyAlignment="1">
      <alignment horizontal="center" vertical="center"/>
    </xf>
    <xf numFmtId="49" fontId="0" fillId="0" borderId="31" xfId="0" applyNumberFormat="1" applyFill="1" applyBorder="1" applyAlignment="1">
      <alignment horizontal="center" vertical="center"/>
    </xf>
    <xf numFmtId="49" fontId="0" fillId="0" borderId="0" xfId="0" applyNumberFormat="1" applyFill="1" applyBorder="1" applyAlignment="1">
      <alignment horizontal="center" vertical="center"/>
    </xf>
    <xf numFmtId="49" fontId="0" fillId="0" borderId="32" xfId="0" applyNumberFormat="1" applyFill="1" applyBorder="1" applyAlignment="1">
      <alignment horizontal="center" vertical="center"/>
    </xf>
    <xf numFmtId="49" fontId="0" fillId="0" borderId="37" xfId="0" applyNumberFormat="1" applyFill="1" applyBorder="1" applyAlignment="1">
      <alignment horizontal="center" vertical="center"/>
    </xf>
    <xf numFmtId="49" fontId="0" fillId="0" borderId="38" xfId="0" applyNumberFormat="1" applyFill="1" applyBorder="1" applyAlignment="1">
      <alignment horizontal="center" vertical="center"/>
    </xf>
    <xf numFmtId="49" fontId="0" fillId="0" borderId="36" xfId="0" applyNumberFormat="1" applyFill="1" applyBorder="1" applyAlignment="1">
      <alignment horizontal="center" vertical="center"/>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31" xfId="0" applyBorder="1" applyAlignment="1">
      <alignment horizontal="center" vertical="center" wrapText="1"/>
    </xf>
    <xf numFmtId="0" fontId="0" fillId="0" borderId="0" xfId="0" applyBorder="1" applyAlignment="1">
      <alignment horizontal="center" vertical="center" wrapText="1"/>
    </xf>
    <xf numFmtId="0" fontId="0" fillId="0" borderId="32"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6" xfId="0" applyBorder="1" applyAlignment="1">
      <alignment horizontal="center" vertical="center" wrapText="1"/>
    </xf>
    <xf numFmtId="14" fontId="0" fillId="2" borderId="20" xfId="0" applyNumberFormat="1" applyFill="1" applyBorder="1" applyAlignment="1">
      <alignment horizontal="center" vertical="center"/>
    </xf>
    <xf numFmtId="14" fontId="0" fillId="2" borderId="41" xfId="0" applyNumberFormat="1" applyFill="1" applyBorder="1" applyAlignment="1">
      <alignment horizontal="center" vertical="center"/>
    </xf>
    <xf numFmtId="14" fontId="0" fillId="0" borderId="20" xfId="0" applyNumberFormat="1" applyFill="1" applyBorder="1" applyAlignment="1">
      <alignment horizontal="center" vertical="center" shrinkToFit="1"/>
    </xf>
    <xf numFmtId="14" fontId="0" fillId="0" borderId="41" xfId="0" applyNumberFormat="1" applyFill="1" applyBorder="1" applyAlignment="1">
      <alignment horizontal="center" vertical="center" shrinkToFit="1"/>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0" fillId="0" borderId="11" xfId="0" applyBorder="1" applyAlignment="1">
      <alignment horizontal="center" vertical="center"/>
    </xf>
    <xf numFmtId="49" fontId="0" fillId="0" borderId="11" xfId="0" applyNumberFormat="1" applyBorder="1" applyAlignment="1">
      <alignment horizontal="center" vertical="center"/>
    </xf>
    <xf numFmtId="49" fontId="0" fillId="0" borderId="12" xfId="0" applyNumberFormat="1" applyBorder="1" applyAlignment="1">
      <alignment horizontal="center" vertical="center"/>
    </xf>
    <xf numFmtId="0" fontId="23" fillId="0" borderId="1" xfId="1" applyFont="1" applyBorder="1" applyAlignment="1">
      <alignment horizontal="center" vertical="center" shrinkToFit="1"/>
    </xf>
    <xf numFmtId="0" fontId="21" fillId="0" borderId="1" xfId="0" applyFont="1" applyBorder="1" applyAlignment="1">
      <alignment horizontal="center" vertical="center" shrinkToFit="1"/>
    </xf>
    <xf numFmtId="0" fontId="21" fillId="0" borderId="14" xfId="0" applyFont="1" applyBorder="1" applyAlignment="1">
      <alignment horizontal="center" vertical="center" shrinkToFit="1"/>
    </xf>
    <xf numFmtId="49" fontId="4" fillId="0" borderId="1" xfId="1" applyNumberFormat="1" applyBorder="1" applyAlignment="1">
      <alignment horizontal="center" vertical="center"/>
    </xf>
    <xf numFmtId="49" fontId="4" fillId="0" borderId="14" xfId="1" applyNumberFormat="1" applyBorder="1" applyAlignment="1">
      <alignment horizontal="center" vertical="center"/>
    </xf>
    <xf numFmtId="0" fontId="0" fillId="2" borderId="1" xfId="0" applyFill="1" applyBorder="1" applyAlignment="1">
      <alignment horizontal="center" vertical="center" shrinkToFit="1"/>
    </xf>
    <xf numFmtId="0" fontId="0" fillId="2" borderId="37" xfId="0" applyFill="1" applyBorder="1" applyAlignment="1">
      <alignment horizontal="center" vertical="center"/>
    </xf>
    <xf numFmtId="0" fontId="0" fillId="2" borderId="39" xfId="0"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2" borderId="19" xfId="0" applyFill="1" applyBorder="1" applyAlignment="1">
      <alignment horizontal="center" vertical="center"/>
    </xf>
    <xf numFmtId="0" fontId="0" fillId="2" borderId="30" xfId="0" applyFill="1" applyBorder="1" applyAlignment="1">
      <alignment horizontal="center" vertical="center"/>
    </xf>
    <xf numFmtId="0" fontId="0" fillId="2" borderId="25" xfId="0" applyFill="1" applyBorder="1" applyAlignment="1">
      <alignment horizontal="center" vertical="center"/>
    </xf>
    <xf numFmtId="0" fontId="0" fillId="2" borderId="20" xfId="0" applyFill="1" applyBorder="1" applyAlignment="1">
      <alignment horizontal="center" vertical="center"/>
    </xf>
    <xf numFmtId="0" fontId="0" fillId="2" borderId="41" xfId="0" applyFill="1" applyBorder="1" applyAlignment="1">
      <alignment horizontal="center" vertical="center"/>
    </xf>
    <xf numFmtId="0" fontId="0" fillId="2" borderId="44" xfId="0" applyFill="1" applyBorder="1" applyAlignment="1">
      <alignment horizontal="center" vertical="center"/>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2" xfId="0" applyBorder="1" applyAlignment="1">
      <alignment horizontal="center" vertical="center"/>
    </xf>
    <xf numFmtId="0" fontId="0" fillId="2" borderId="42" xfId="0" applyFill="1" applyBorder="1" applyAlignment="1">
      <alignment horizontal="center" vertical="center" textRotation="255" wrapText="1"/>
    </xf>
    <xf numFmtId="0" fontId="0" fillId="2" borderId="30" xfId="0" applyFill="1" applyBorder="1" applyAlignment="1">
      <alignment horizontal="center" vertical="center" textRotation="255" wrapText="1"/>
    </xf>
    <xf numFmtId="0" fontId="0" fillId="2" borderId="43" xfId="0" applyFill="1" applyBorder="1" applyAlignment="1">
      <alignment horizontal="center" vertical="center" textRotation="255" wrapText="1"/>
    </xf>
    <xf numFmtId="0" fontId="22" fillId="0" borderId="20" xfId="0" applyFont="1" applyFill="1" applyBorder="1" applyAlignment="1">
      <alignment horizontal="left" vertical="top" wrapText="1" shrinkToFit="1"/>
    </xf>
    <xf numFmtId="0" fontId="22" fillId="0" borderId="44" xfId="0" applyFont="1" applyFill="1" applyBorder="1" applyAlignment="1">
      <alignment horizontal="left" vertical="top" wrapText="1" shrinkToFit="1"/>
    </xf>
    <xf numFmtId="0" fontId="22" fillId="0" borderId="29" xfId="0" applyFont="1" applyFill="1" applyBorder="1" applyAlignment="1">
      <alignment horizontal="left" vertical="top" wrapText="1" shrinkToFit="1"/>
    </xf>
    <xf numFmtId="0" fontId="0" fillId="2" borderId="23" xfId="0" applyFill="1" applyBorder="1" applyAlignment="1">
      <alignment horizontal="center" vertical="center" shrinkToFit="1"/>
    </xf>
    <xf numFmtId="0" fontId="0" fillId="2" borderId="10" xfId="0" applyFill="1" applyBorder="1" applyAlignment="1">
      <alignment horizontal="center" vertical="center" textRotation="255" wrapText="1"/>
    </xf>
    <xf numFmtId="0" fontId="0" fillId="2" borderId="13" xfId="0" applyFill="1" applyBorder="1" applyAlignment="1">
      <alignment horizontal="center" vertical="center" textRotation="255" wrapText="1"/>
    </xf>
    <xf numFmtId="0" fontId="0" fillId="2" borderId="15" xfId="0" applyFill="1" applyBorder="1" applyAlignment="1">
      <alignment horizontal="center" vertical="center" textRotation="255" wrapText="1"/>
    </xf>
    <xf numFmtId="0" fontId="4" fillId="0" borderId="1" xfId="1" applyBorder="1" applyAlignment="1">
      <alignment horizontal="center" vertical="center"/>
    </xf>
    <xf numFmtId="0" fontId="0" fillId="2" borderId="40" xfId="0" applyFill="1" applyBorder="1" applyAlignment="1">
      <alignment horizontal="center" vertical="center" shrinkToFit="1"/>
    </xf>
    <xf numFmtId="0" fontId="0" fillId="2" borderId="26" xfId="0" applyFill="1" applyBorder="1" applyAlignment="1">
      <alignment horizontal="center" vertical="center" shrinkToFit="1"/>
    </xf>
    <xf numFmtId="0" fontId="0" fillId="2" borderId="46" xfId="0" applyFill="1" applyBorder="1" applyAlignment="1">
      <alignment horizontal="center" vertical="center" wrapText="1"/>
    </xf>
    <xf numFmtId="0" fontId="0" fillId="2" borderId="47" xfId="0" applyFill="1" applyBorder="1" applyAlignment="1">
      <alignment horizontal="center" vertical="center" wrapText="1"/>
    </xf>
    <xf numFmtId="0" fontId="0" fillId="2" borderId="8" xfId="0" applyFill="1" applyBorder="1" applyAlignment="1">
      <alignment horizontal="center" vertical="center" wrapText="1"/>
    </xf>
    <xf numFmtId="49" fontId="0" fillId="0" borderId="45" xfId="0" applyNumberFormat="1" applyFill="1" applyBorder="1" applyAlignment="1">
      <alignment horizontal="center" vertical="center" wrapText="1"/>
    </xf>
    <xf numFmtId="49" fontId="0" fillId="0" borderId="24" xfId="0" applyNumberFormat="1" applyFill="1" applyBorder="1" applyAlignment="1">
      <alignment horizontal="center" vertical="center" wrapText="1"/>
    </xf>
    <xf numFmtId="0" fontId="0" fillId="2" borderId="5" xfId="0" applyFill="1" applyBorder="1" applyAlignment="1">
      <alignment horizontal="center" vertical="center"/>
    </xf>
    <xf numFmtId="0" fontId="0" fillId="2" borderId="11" xfId="0" applyFill="1" applyBorder="1" applyAlignment="1">
      <alignment horizontal="center" vertical="center" textRotation="255"/>
    </xf>
    <xf numFmtId="0" fontId="0" fillId="2" borderId="1" xfId="0" applyFill="1" applyBorder="1" applyAlignment="1">
      <alignment horizontal="center" vertical="center" textRotation="255"/>
    </xf>
    <xf numFmtId="9" fontId="0" fillId="2" borderId="2" xfId="0" applyNumberFormat="1" applyFill="1" applyBorder="1" applyAlignment="1">
      <alignment horizontal="center" vertical="center" shrinkToFit="1"/>
    </xf>
    <xf numFmtId="0" fontId="8" fillId="0" borderId="42" xfId="2" applyFill="1" applyBorder="1" applyAlignment="1">
      <alignment horizontal="center" vertical="top"/>
    </xf>
    <xf numFmtId="0" fontId="8" fillId="0" borderId="46" xfId="2" applyFill="1" applyBorder="1" applyAlignment="1">
      <alignment horizontal="center" vertical="top"/>
    </xf>
    <xf numFmtId="0" fontId="8" fillId="0" borderId="52" xfId="2" applyFill="1" applyBorder="1" applyAlignment="1">
      <alignment horizontal="center" vertical="top"/>
    </xf>
    <xf numFmtId="0" fontId="8" fillId="0" borderId="50" xfId="2" applyFill="1" applyBorder="1" applyAlignment="1">
      <alignment horizontal="center" vertical="top"/>
    </xf>
    <xf numFmtId="0" fontId="8" fillId="0" borderId="49" xfId="2" applyFill="1" applyBorder="1" applyAlignment="1">
      <alignment horizontal="center" vertical="top"/>
    </xf>
    <xf numFmtId="0" fontId="8" fillId="0" borderId="48" xfId="2" applyFill="1" applyBorder="1" applyAlignment="1">
      <alignment horizontal="center" vertical="top"/>
    </xf>
    <xf numFmtId="0" fontId="0" fillId="0" borderId="0" xfId="0" applyAlignment="1">
      <alignment horizontal="center" vertical="center" shrinkToFit="1"/>
    </xf>
  </cellXfs>
  <cellStyles count="4">
    <cellStyle name="ハイパーリンク" xfId="1" builtinId="8"/>
    <cellStyle name="ハイパーリンク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204107</xdr:colOff>
      <xdr:row>0</xdr:row>
      <xdr:rowOff>149679</xdr:rowOff>
    </xdr:from>
    <xdr:to>
      <xdr:col>13</xdr:col>
      <xdr:colOff>612322</xdr:colOff>
      <xdr:row>3</xdr:row>
      <xdr:rowOff>312965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729607" y="149679"/>
          <a:ext cx="8722179" cy="1823357"/>
        </a:xfrm>
        <a:prstGeom prst="round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cap="none" spc="0">
              <a:ln w="0"/>
              <a:solidFill>
                <a:sysClr val="windowText" lastClr="000000"/>
              </a:solidFill>
              <a:effectLst>
                <a:outerShdw blurRad="38100" dist="19050" dir="2700000" algn="tl" rotWithShape="0">
                  <a:schemeClr val="dk1">
                    <a:alpha val="40000"/>
                  </a:schemeClr>
                </a:outerShdw>
              </a:effectLst>
            </a:rPr>
            <a:t>【</a:t>
          </a:r>
          <a:r>
            <a:rPr kumimoji="1" lang="ja-JP" altLang="en-US" sz="1600" b="0" cap="none" spc="0">
              <a:ln w="0"/>
              <a:solidFill>
                <a:sysClr val="windowText" lastClr="000000"/>
              </a:solidFill>
              <a:effectLst>
                <a:outerShdw blurRad="38100" dist="19050" dir="2700000" algn="tl" rotWithShape="0">
                  <a:schemeClr val="dk1">
                    <a:alpha val="40000"/>
                  </a:schemeClr>
                </a:outerShdw>
              </a:effectLst>
            </a:rPr>
            <a:t>凡例</a:t>
          </a:r>
          <a:r>
            <a:rPr kumimoji="1" lang="en-US" altLang="ja-JP" sz="1600" b="0" cap="none" spc="0">
              <a:ln w="0"/>
              <a:solidFill>
                <a:sysClr val="windowText" lastClr="000000"/>
              </a:solidFill>
              <a:effectLst>
                <a:outerShdw blurRad="38100" dist="19050" dir="2700000" algn="tl" rotWithShape="0">
                  <a:schemeClr val="dk1">
                    <a:alpha val="40000"/>
                  </a:schemeClr>
                </a:outerShdw>
              </a:effectLst>
            </a:rPr>
            <a:t>】</a:t>
          </a:r>
          <a:endParaRPr kumimoji="1" lang="en-US" altLang="ja-JP" sz="1600">
            <a:solidFill>
              <a:sysClr val="windowText" lastClr="000000"/>
            </a:solidFill>
          </a:endParaRPr>
        </a:p>
        <a:p>
          <a:pPr algn="l"/>
          <a:r>
            <a:rPr kumimoji="1" lang="en-US" altLang="ja-JP" sz="1600">
              <a:solidFill>
                <a:sysClr val="windowText" lastClr="000000"/>
              </a:solidFill>
            </a:rPr>
            <a:t>JASSO</a:t>
          </a:r>
          <a:r>
            <a:rPr kumimoji="1" lang="ja-JP" altLang="en-US" sz="1600">
              <a:solidFill>
                <a:sysClr val="windowText" lastClr="000000"/>
              </a:solidFill>
            </a:rPr>
            <a:t>：　日本学生支援機構</a:t>
          </a:r>
          <a:endParaRPr kumimoji="1" lang="en-US" altLang="ja-JP" sz="1600">
            <a:solidFill>
              <a:sysClr val="windowText" lastClr="000000"/>
            </a:solidFill>
          </a:endParaRPr>
        </a:p>
        <a:p>
          <a:pPr algn="l"/>
          <a:r>
            <a:rPr kumimoji="1" lang="ja-JP" altLang="en-US" sz="1600">
              <a:solidFill>
                <a:sysClr val="windowText" lastClr="000000"/>
              </a:solidFill>
            </a:rPr>
            <a:t>博士前期課程：　博士課程前期課程又は医学研究科修士課程</a:t>
          </a:r>
          <a:endParaRPr kumimoji="1" lang="en-US" altLang="ja-JP" sz="1600">
            <a:solidFill>
              <a:sysClr val="windowText" lastClr="000000"/>
            </a:solidFill>
          </a:endParaRPr>
        </a:p>
        <a:p>
          <a:pPr algn="l"/>
          <a:r>
            <a:rPr kumimoji="1" lang="ja-JP" altLang="en-US" sz="1600">
              <a:solidFill>
                <a:sysClr val="windowText" lastClr="000000"/>
              </a:solidFill>
            </a:rPr>
            <a:t>博士後期課程：　博士課程後期課程又は医学研究科博士課程</a:t>
          </a:r>
          <a:endParaRPr kumimoji="1" lang="en-US" altLang="ja-JP" sz="1600">
            <a:solidFill>
              <a:sysClr val="windowText" lastClr="000000"/>
            </a:solidFill>
          </a:endParaRPr>
        </a:p>
        <a:p>
          <a:pPr algn="l"/>
          <a:endParaRPr kumimoji="1" lang="ja-JP" altLang="en-US" sz="16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AA94"/>
  <sheetViews>
    <sheetView tabSelected="1" topLeftCell="A4" workbookViewId="0">
      <selection activeCell="G21" sqref="G21"/>
    </sheetView>
  </sheetViews>
  <sheetFormatPr defaultRowHeight="18.75"/>
  <cols>
    <col min="1" max="6" width="4.25" customWidth="1"/>
    <col min="7" max="7" width="5.625" customWidth="1"/>
    <col min="8" max="11" width="4.25" customWidth="1"/>
    <col min="12" max="12" width="5.25" customWidth="1"/>
    <col min="13" max="18" width="4.25" customWidth="1"/>
    <col min="19" max="19" width="4.5" customWidth="1"/>
    <col min="20" max="26" width="4.25" customWidth="1"/>
    <col min="27" max="27" width="17.25" customWidth="1"/>
    <col min="28" max="36" width="4.25" customWidth="1"/>
  </cols>
  <sheetData>
    <row r="2" spans="1:26">
      <c r="B2" s="134" t="s">
        <v>8</v>
      </c>
      <c r="C2" s="134"/>
      <c r="F2" s="14"/>
      <c r="G2" s="14"/>
      <c r="H2" s="14"/>
      <c r="I2" s="14"/>
      <c r="J2" s="14"/>
      <c r="K2" s="14"/>
    </row>
    <row r="3" spans="1:26" ht="19.5" thickBot="1">
      <c r="B3" s="177"/>
      <c r="C3" s="177"/>
      <c r="F3" s="13"/>
      <c r="G3" s="13"/>
      <c r="H3" s="13"/>
      <c r="I3" s="13"/>
      <c r="J3" s="13"/>
      <c r="K3" s="13"/>
      <c r="L3" s="132" t="s">
        <v>65</v>
      </c>
      <c r="M3" s="132"/>
      <c r="N3" s="229"/>
      <c r="O3" s="230"/>
      <c r="P3" s="153" t="s">
        <v>64</v>
      </c>
      <c r="Q3" s="154"/>
      <c r="R3" s="227"/>
      <c r="S3" s="228"/>
    </row>
    <row r="4" spans="1:26">
      <c r="B4" s="184" t="s">
        <v>9</v>
      </c>
      <c r="C4" s="185"/>
      <c r="D4" s="186"/>
      <c r="E4" s="186"/>
      <c r="F4" s="165"/>
      <c r="G4" s="165"/>
      <c r="H4" s="165"/>
      <c r="I4" s="157" t="s">
        <v>0</v>
      </c>
      <c r="J4" s="157"/>
      <c r="K4" s="157"/>
      <c r="L4" s="157" t="s">
        <v>46</v>
      </c>
      <c r="M4" s="157"/>
      <c r="N4" s="185"/>
      <c r="O4" s="185"/>
      <c r="P4" s="185" t="s">
        <v>1</v>
      </c>
      <c r="Q4" s="185"/>
      <c r="R4" s="187" t="s">
        <v>10</v>
      </c>
      <c r="S4" s="188"/>
    </row>
    <row r="5" spans="1:26" ht="15" customHeight="1">
      <c r="B5" s="194" t="s">
        <v>2</v>
      </c>
      <c r="C5" s="195"/>
      <c r="D5" s="200"/>
      <c r="E5" s="201"/>
      <c r="F5" s="201"/>
      <c r="G5" s="201"/>
      <c r="H5" s="202"/>
      <c r="I5" s="209"/>
      <c r="J5" s="210"/>
      <c r="K5" s="211"/>
      <c r="L5" s="218"/>
      <c r="M5" s="219"/>
      <c r="N5" s="219"/>
      <c r="O5" s="220"/>
      <c r="P5" s="142"/>
      <c r="Q5" s="143"/>
      <c r="R5" s="148"/>
      <c r="S5" s="149"/>
    </row>
    <row r="6" spans="1:26" ht="15" customHeight="1">
      <c r="B6" s="196"/>
      <c r="C6" s="197"/>
      <c r="D6" s="203"/>
      <c r="E6" s="204"/>
      <c r="F6" s="204"/>
      <c r="G6" s="204"/>
      <c r="H6" s="205"/>
      <c r="I6" s="212"/>
      <c r="J6" s="213"/>
      <c r="K6" s="214"/>
      <c r="L6" s="221"/>
      <c r="M6" s="222"/>
      <c r="N6" s="222"/>
      <c r="O6" s="223"/>
      <c r="P6" s="144"/>
      <c r="Q6" s="145"/>
      <c r="R6" s="138" t="s">
        <v>63</v>
      </c>
      <c r="S6" s="141"/>
    </row>
    <row r="7" spans="1:26" ht="15.75" customHeight="1" thickBot="1">
      <c r="B7" s="198"/>
      <c r="C7" s="199"/>
      <c r="D7" s="206"/>
      <c r="E7" s="207"/>
      <c r="F7" s="207"/>
      <c r="G7" s="207"/>
      <c r="H7" s="208"/>
      <c r="I7" s="215"/>
      <c r="J7" s="216"/>
      <c r="K7" s="217"/>
      <c r="L7" s="224"/>
      <c r="M7" s="225"/>
      <c r="N7" s="225"/>
      <c r="O7" s="226"/>
      <c r="P7" s="146"/>
      <c r="Q7" s="147"/>
      <c r="R7" s="242" t="str">
        <f>IF(R5&lt;&gt;"",DATEDIF(R5,V8,"Y"),"")</f>
        <v/>
      </c>
      <c r="S7" s="243"/>
      <c r="V7" s="121" t="s">
        <v>67</v>
      </c>
      <c r="W7" s="121"/>
      <c r="X7" s="121"/>
    </row>
    <row r="8" spans="1:26" ht="14.25" customHeight="1">
      <c r="A8" s="156"/>
      <c r="B8" s="189" t="s">
        <v>22</v>
      </c>
      <c r="C8" s="3" t="s">
        <v>13</v>
      </c>
      <c r="D8" s="192" t="s">
        <v>514</v>
      </c>
      <c r="E8" s="192"/>
      <c r="F8" s="192"/>
      <c r="G8" s="192"/>
      <c r="H8" s="3" t="s">
        <v>14</v>
      </c>
      <c r="I8" s="192" t="s">
        <v>514</v>
      </c>
      <c r="J8" s="192"/>
      <c r="K8" s="192"/>
      <c r="L8" s="192"/>
      <c r="M8" s="3" t="s">
        <v>15</v>
      </c>
      <c r="N8" s="192" t="s">
        <v>514</v>
      </c>
      <c r="O8" s="192"/>
      <c r="P8" s="192"/>
      <c r="Q8" s="193"/>
      <c r="R8" s="178" t="s">
        <v>18</v>
      </c>
      <c r="S8" s="179"/>
      <c r="V8" s="130">
        <v>43922</v>
      </c>
      <c r="W8" s="130"/>
      <c r="X8" s="130"/>
    </row>
    <row r="9" spans="1:26" ht="14.25" customHeight="1">
      <c r="A9" s="156"/>
      <c r="B9" s="190"/>
      <c r="C9" s="167"/>
      <c r="D9" s="168" t="str">
        <f>IF(C9="","",VLOOKUP(C9,奨学財団データベース!A:C,3,FALSE))</f>
        <v/>
      </c>
      <c r="E9" s="169"/>
      <c r="F9" s="169"/>
      <c r="G9" s="170"/>
      <c r="H9" s="167"/>
      <c r="I9" s="168" t="str">
        <f>IF(H9="","",VLOOKUP(H9,奨学財団データベース!A:C,3,FALSE))</f>
        <v/>
      </c>
      <c r="J9" s="169"/>
      <c r="K9" s="169"/>
      <c r="L9" s="170"/>
      <c r="M9" s="167"/>
      <c r="N9" s="168" t="str">
        <f>IF(M9="","",VLOOKUP(M9,奨学財団データベース!A:C,3,FALSE))</f>
        <v/>
      </c>
      <c r="O9" s="169"/>
      <c r="P9" s="169"/>
      <c r="Q9" s="169"/>
      <c r="R9" s="180"/>
      <c r="S9" s="181"/>
    </row>
    <row r="10" spans="1:26" ht="14.25" customHeight="1">
      <c r="A10" s="156"/>
      <c r="B10" s="190"/>
      <c r="C10" s="165"/>
      <c r="D10" s="151"/>
      <c r="E10" s="171"/>
      <c r="F10" s="171"/>
      <c r="G10" s="152"/>
      <c r="H10" s="165"/>
      <c r="I10" s="151"/>
      <c r="J10" s="171"/>
      <c r="K10" s="171"/>
      <c r="L10" s="152"/>
      <c r="M10" s="165"/>
      <c r="N10" s="151"/>
      <c r="O10" s="171"/>
      <c r="P10" s="171"/>
      <c r="Q10" s="171"/>
      <c r="R10" s="182"/>
      <c r="S10" s="183"/>
      <c r="Y10" s="12"/>
      <c r="Z10" s="12"/>
    </row>
    <row r="11" spans="1:26" ht="12.75" customHeight="1" thickBot="1">
      <c r="A11" s="156"/>
      <c r="B11" s="191"/>
      <c r="C11" s="2"/>
      <c r="D11" s="2" t="s">
        <v>11</v>
      </c>
      <c r="E11" s="2"/>
      <c r="F11" s="2" t="s">
        <v>12</v>
      </c>
      <c r="G11" s="2"/>
      <c r="H11" s="2"/>
      <c r="I11" s="2" t="s">
        <v>11</v>
      </c>
      <c r="J11" s="2"/>
      <c r="K11" s="2" t="s">
        <v>12</v>
      </c>
      <c r="L11" s="2"/>
      <c r="M11" s="2"/>
      <c r="N11" s="2" t="s">
        <v>11</v>
      </c>
      <c r="O11" s="2"/>
      <c r="P11" s="2" t="s">
        <v>12</v>
      </c>
      <c r="Q11" s="5"/>
      <c r="R11" s="182"/>
      <c r="S11" s="183"/>
      <c r="Y11" s="16"/>
      <c r="Z11" s="12"/>
    </row>
    <row r="12" spans="1:26" ht="18.75" customHeight="1">
      <c r="A12" s="156"/>
      <c r="B12" s="159" t="s">
        <v>19</v>
      </c>
      <c r="C12" s="160"/>
      <c r="D12" s="160"/>
      <c r="E12" s="165"/>
      <c r="F12" s="165"/>
      <c r="G12" s="157" t="s">
        <v>28</v>
      </c>
      <c r="H12" s="157"/>
      <c r="I12" s="157"/>
      <c r="J12" s="157"/>
      <c r="K12" s="157"/>
      <c r="L12" s="157"/>
      <c r="M12" s="157"/>
      <c r="N12" s="157"/>
      <c r="O12" s="4" t="s">
        <v>16</v>
      </c>
      <c r="P12" s="157" t="s">
        <v>17</v>
      </c>
      <c r="Q12" s="157"/>
      <c r="R12" s="134"/>
      <c r="S12" s="158"/>
      <c r="Y12" s="15"/>
      <c r="Z12" s="15"/>
    </row>
    <row r="13" spans="1:26">
      <c r="A13" s="156"/>
      <c r="B13" s="161" t="s">
        <v>20</v>
      </c>
      <c r="C13" s="162"/>
      <c r="D13" s="162"/>
      <c r="E13" s="166"/>
      <c r="F13" s="166"/>
      <c r="G13" s="172"/>
      <c r="H13" s="172"/>
      <c r="I13" s="172"/>
      <c r="J13" s="172"/>
      <c r="K13" s="172"/>
      <c r="L13" s="172"/>
      <c r="M13" s="172"/>
      <c r="N13" s="172"/>
      <c r="O13" s="1"/>
      <c r="P13" s="134"/>
      <c r="Q13" s="134"/>
      <c r="R13" s="134"/>
      <c r="S13" s="158"/>
    </row>
    <row r="14" spans="1:26" ht="19.5" thickBot="1">
      <c r="A14" s="156"/>
      <c r="B14" s="163" t="s">
        <v>21</v>
      </c>
      <c r="C14" s="164"/>
      <c r="D14" s="164"/>
      <c r="E14" s="167"/>
      <c r="F14" s="167"/>
      <c r="G14" s="173"/>
      <c r="H14" s="173"/>
      <c r="I14" s="173"/>
      <c r="J14" s="173"/>
      <c r="K14" s="173"/>
      <c r="L14" s="173"/>
      <c r="M14" s="173"/>
      <c r="N14" s="173"/>
      <c r="O14" s="24"/>
      <c r="P14" s="24" t="s">
        <v>11</v>
      </c>
      <c r="Q14" s="24"/>
      <c r="R14" s="24" t="s">
        <v>12</v>
      </c>
      <c r="S14" s="25"/>
    </row>
    <row r="15" spans="1:26" ht="18.75" customHeight="1">
      <c r="B15" s="174" t="s">
        <v>31</v>
      </c>
      <c r="C15" s="274" t="s">
        <v>160</v>
      </c>
      <c r="D15" s="8" t="s">
        <v>23</v>
      </c>
      <c r="E15" s="111" t="s">
        <v>24</v>
      </c>
      <c r="F15" s="111"/>
      <c r="G15" s="111"/>
      <c r="H15" s="111"/>
      <c r="I15" s="111"/>
      <c r="J15" s="118" t="s">
        <v>48</v>
      </c>
      <c r="K15" s="150"/>
      <c r="L15" s="118" t="s">
        <v>49</v>
      </c>
      <c r="M15" s="150"/>
      <c r="N15" s="111" t="s">
        <v>50</v>
      </c>
      <c r="O15" s="111"/>
      <c r="P15" s="111"/>
      <c r="Q15" s="111" t="s">
        <v>51</v>
      </c>
      <c r="R15" s="111"/>
      <c r="S15" s="112"/>
    </row>
    <row r="16" spans="1:26">
      <c r="B16" s="175"/>
      <c r="C16" s="275"/>
      <c r="D16" s="35" t="s">
        <v>26</v>
      </c>
      <c r="E16" s="122"/>
      <c r="F16" s="122"/>
      <c r="G16" s="122"/>
      <c r="H16" s="122"/>
      <c r="I16" s="122"/>
      <c r="J16" s="113"/>
      <c r="K16" s="113"/>
      <c r="L16" s="113"/>
      <c r="M16" s="113"/>
      <c r="N16" s="113"/>
      <c r="O16" s="113"/>
      <c r="P16" s="113"/>
      <c r="Q16" s="113"/>
      <c r="R16" s="113"/>
      <c r="S16" s="114"/>
    </row>
    <row r="17" spans="2:19">
      <c r="B17" s="175"/>
      <c r="C17" s="275"/>
      <c r="D17" s="35" t="s">
        <v>27</v>
      </c>
      <c r="E17" s="122"/>
      <c r="F17" s="122"/>
      <c r="G17" s="122"/>
      <c r="H17" s="122"/>
      <c r="I17" s="122"/>
      <c r="J17" s="113"/>
      <c r="K17" s="113"/>
      <c r="L17" s="113"/>
      <c r="M17" s="113"/>
      <c r="N17" s="113"/>
      <c r="O17" s="113"/>
      <c r="P17" s="113"/>
      <c r="Q17" s="113"/>
      <c r="R17" s="113"/>
      <c r="S17" s="114"/>
    </row>
    <row r="18" spans="2:19">
      <c r="B18" s="175"/>
      <c r="C18" s="275"/>
      <c r="D18" s="34"/>
      <c r="E18" s="122"/>
      <c r="F18" s="122"/>
      <c r="G18" s="122"/>
      <c r="H18" s="122"/>
      <c r="I18" s="122"/>
      <c r="J18" s="113"/>
      <c r="K18" s="113"/>
      <c r="L18" s="113"/>
      <c r="M18" s="113"/>
      <c r="N18" s="113"/>
      <c r="O18" s="113"/>
      <c r="P18" s="113"/>
      <c r="Q18" s="113"/>
      <c r="R18" s="113"/>
      <c r="S18" s="114"/>
    </row>
    <row r="19" spans="2:19">
      <c r="B19" s="175"/>
      <c r="C19" s="275"/>
      <c r="D19" s="35" t="s">
        <v>25</v>
      </c>
      <c r="E19" s="241" t="str">
        <f>IF(D5="","",D5)</f>
        <v/>
      </c>
      <c r="F19" s="241"/>
      <c r="G19" s="241"/>
      <c r="H19" s="241"/>
      <c r="I19" s="241"/>
      <c r="J19" s="113"/>
      <c r="K19" s="113"/>
      <c r="L19" s="113"/>
      <c r="M19" s="113"/>
      <c r="N19" s="113"/>
      <c r="O19" s="113"/>
      <c r="P19" s="113"/>
      <c r="Q19" s="113"/>
      <c r="R19" s="113"/>
      <c r="S19" s="114"/>
    </row>
    <row r="20" spans="2:19" ht="18.75" customHeight="1" thickBot="1">
      <c r="B20" s="176"/>
      <c r="C20" s="153" t="s">
        <v>47</v>
      </c>
      <c r="D20" s="154"/>
      <c r="E20" s="131"/>
      <c r="F20" s="131"/>
      <c r="G20" s="2" t="s">
        <v>34</v>
      </c>
      <c r="H20" s="2"/>
      <c r="I20" s="2"/>
      <c r="J20" s="155" t="s">
        <v>32</v>
      </c>
      <c r="K20" s="155"/>
      <c r="L20" s="155"/>
      <c r="M20" s="132">
        <f>SUM(J16:K19)</f>
        <v>0</v>
      </c>
      <c r="N20" s="132"/>
      <c r="O20" s="155" t="s">
        <v>33</v>
      </c>
      <c r="P20" s="155"/>
      <c r="Q20" s="155"/>
      <c r="R20" s="132">
        <f>SUM(L16:M19)</f>
        <v>0</v>
      </c>
      <c r="S20" s="133"/>
    </row>
    <row r="21" spans="2:19" ht="19.5" thickBot="1">
      <c r="B21" s="246" t="s">
        <v>29</v>
      </c>
      <c r="C21" s="231" t="s">
        <v>30</v>
      </c>
      <c r="D21" s="273"/>
      <c r="E21" s="273"/>
      <c r="F21" s="232"/>
      <c r="G21" s="29"/>
      <c r="H21" s="151" t="s">
        <v>61</v>
      </c>
      <c r="I21" s="152"/>
      <c r="J21" s="36"/>
      <c r="K21" s="37" t="s">
        <v>59</v>
      </c>
      <c r="L21" s="38"/>
      <c r="M21" s="244"/>
      <c r="N21" s="245"/>
      <c r="O21" s="11" t="s">
        <v>60</v>
      </c>
      <c r="P21" s="39"/>
      <c r="Q21" s="231" t="s">
        <v>62</v>
      </c>
      <c r="R21" s="232"/>
      <c r="S21" s="10" t="str">
        <f>IF(AND(G21="",J21="",M21="",P21=""),"",IF(OR(G21&gt;=3.5,J21="〇",AND(M21="編入学",P5="B3"),P21="〇"),"〇","×"))</f>
        <v/>
      </c>
    </row>
    <row r="22" spans="2:19" ht="19.5" hidden="1" thickBot="1">
      <c r="B22" s="247"/>
      <c r="C22" s="134" t="s">
        <v>52</v>
      </c>
      <c r="D22" s="134"/>
      <c r="E22" s="134"/>
      <c r="F22" s="138"/>
      <c r="G22" s="139"/>
      <c r="H22" s="135" t="s">
        <v>157</v>
      </c>
      <c r="I22" s="136"/>
      <c r="J22" s="137"/>
      <c r="K22" s="138"/>
      <c r="L22" s="139"/>
      <c r="M22" s="138" t="s">
        <v>158</v>
      </c>
      <c r="N22" s="140"/>
      <c r="O22" s="140"/>
      <c r="P22" s="140"/>
      <c r="Q22" s="139"/>
      <c r="R22" s="138" t="str">
        <f>IF(OR(F22="",K22=""),"",IF(F22-K22&gt;=0,"〇","×"))</f>
        <v/>
      </c>
      <c r="S22" s="141"/>
    </row>
    <row r="23" spans="2:19" ht="18.75" hidden="1" customHeight="1" thickBot="1">
      <c r="B23" s="248"/>
      <c r="C23" s="120" t="s">
        <v>53</v>
      </c>
      <c r="D23" s="120"/>
      <c r="E23" s="168"/>
      <c r="F23" s="170"/>
      <c r="G23" s="17" t="s">
        <v>54</v>
      </c>
      <c r="H23" s="168"/>
      <c r="I23" s="170"/>
      <c r="J23" s="18" t="s">
        <v>55</v>
      </c>
      <c r="K23" s="276"/>
      <c r="L23" s="120"/>
      <c r="M23" s="120" t="s">
        <v>56</v>
      </c>
      <c r="N23" s="120"/>
      <c r="O23" s="9" t="str">
        <f>IF(K23="","",IF(K23&lt;=0.5,"〇","×"))</f>
        <v/>
      </c>
      <c r="P23" s="120" t="s">
        <v>35</v>
      </c>
      <c r="Q23" s="120"/>
      <c r="R23" s="120" t="str">
        <f>IF(S21="〇","〇",IF(OR(R22="",O23=""),"",IF(AND(R22="〇",O23="〇"),"〇","×")))</f>
        <v/>
      </c>
      <c r="S23" s="267"/>
    </row>
    <row r="24" spans="2:19" ht="18.75" customHeight="1">
      <c r="B24" s="255" t="s">
        <v>36</v>
      </c>
      <c r="C24" s="268" t="s">
        <v>166</v>
      </c>
      <c r="D24" s="28" t="s">
        <v>156</v>
      </c>
      <c r="E24" s="271"/>
      <c r="F24" s="271"/>
      <c r="G24" s="272"/>
      <c r="H24" s="115"/>
      <c r="I24" s="116"/>
      <c r="J24" s="117"/>
      <c r="K24" s="19" t="s">
        <v>37</v>
      </c>
      <c r="L24" s="19"/>
      <c r="M24" s="233"/>
      <c r="N24" s="233"/>
      <c r="O24" s="8" t="s">
        <v>164</v>
      </c>
      <c r="P24" s="234"/>
      <c r="Q24" s="234"/>
      <c r="R24" s="234"/>
      <c r="S24" s="235"/>
    </row>
    <row r="25" spans="2:19">
      <c r="B25" s="256"/>
      <c r="C25" s="269"/>
      <c r="D25" s="124"/>
      <c r="E25" s="125"/>
      <c r="F25" s="125"/>
      <c r="G25" s="125"/>
      <c r="H25" s="125"/>
      <c r="I25" s="125"/>
      <c r="J25" s="126"/>
      <c r="K25" s="1" t="s">
        <v>38</v>
      </c>
      <c r="L25" s="1"/>
      <c r="M25" s="121"/>
      <c r="N25" s="121"/>
      <c r="O25" s="6" t="s">
        <v>165</v>
      </c>
      <c r="P25" s="239"/>
      <c r="Q25" s="239"/>
      <c r="R25" s="239"/>
      <c r="S25" s="240"/>
    </row>
    <row r="26" spans="2:19">
      <c r="B26" s="256"/>
      <c r="C26" s="270"/>
      <c r="D26" s="127"/>
      <c r="E26" s="128"/>
      <c r="F26" s="128"/>
      <c r="G26" s="128"/>
      <c r="H26" s="128"/>
      <c r="I26" s="128"/>
      <c r="J26" s="129"/>
      <c r="K26" s="241" t="s">
        <v>161</v>
      </c>
      <c r="L26" s="241"/>
      <c r="M26" s="236"/>
      <c r="N26" s="237"/>
      <c r="O26" s="237"/>
      <c r="P26" s="237"/>
      <c r="Q26" s="237"/>
      <c r="R26" s="237"/>
      <c r="S26" s="238"/>
    </row>
    <row r="27" spans="2:19">
      <c r="B27" s="256"/>
      <c r="C27" s="241" t="s">
        <v>162</v>
      </c>
      <c r="D27" s="241"/>
      <c r="E27" s="265"/>
      <c r="F27" s="121"/>
      <c r="G27" s="121"/>
      <c r="H27" s="121"/>
      <c r="I27" s="121"/>
      <c r="J27" s="121"/>
      <c r="K27" s="134" t="s">
        <v>39</v>
      </c>
      <c r="L27" s="134"/>
      <c r="M27" s="134" t="str">
        <f>LOWER(I5)&amp;"@stu.kobe-u.ac.jp"</f>
        <v>@stu.kobe-u.ac.jp</v>
      </c>
      <c r="N27" s="134"/>
      <c r="O27" s="134"/>
      <c r="P27" s="134"/>
      <c r="Q27" s="134"/>
      <c r="R27" s="134"/>
      <c r="S27" s="158"/>
    </row>
    <row r="28" spans="2:19">
      <c r="B28" s="256"/>
      <c r="C28" s="135" t="s">
        <v>42</v>
      </c>
      <c r="D28" s="136"/>
      <c r="E28" s="136"/>
      <c r="F28" s="136"/>
      <c r="G28" s="136"/>
      <c r="H28" s="136"/>
      <c r="I28" s="136"/>
      <c r="J28" s="136"/>
      <c r="K28" s="136"/>
      <c r="L28" s="136"/>
      <c r="M28" s="136"/>
      <c r="N28" s="136"/>
      <c r="O28" s="136"/>
      <c r="P28" s="136"/>
      <c r="Q28" s="136"/>
      <c r="R28" s="136"/>
      <c r="S28" s="261"/>
    </row>
    <row r="29" spans="2:19" ht="85.5" customHeight="1" thickBot="1">
      <c r="B29" s="257"/>
      <c r="C29" s="258"/>
      <c r="D29" s="259"/>
      <c r="E29" s="259"/>
      <c r="F29" s="259"/>
      <c r="G29" s="259"/>
      <c r="H29" s="259"/>
      <c r="I29" s="259"/>
      <c r="J29" s="259"/>
      <c r="K29" s="259"/>
      <c r="L29" s="259"/>
      <c r="M29" s="259"/>
      <c r="N29" s="259"/>
      <c r="O29" s="259"/>
      <c r="P29" s="259"/>
      <c r="Q29" s="259"/>
      <c r="R29" s="259"/>
      <c r="S29" s="260"/>
    </row>
    <row r="30" spans="2:19" ht="18.75" customHeight="1">
      <c r="B30" s="262" t="s">
        <v>41</v>
      </c>
      <c r="C30" s="118" t="s">
        <v>163</v>
      </c>
      <c r="D30" s="119"/>
      <c r="E30" s="119"/>
      <c r="F30" s="119"/>
      <c r="G30" s="119"/>
      <c r="H30" s="119"/>
      <c r="I30" s="119"/>
      <c r="J30" s="111" t="s">
        <v>40</v>
      </c>
      <c r="K30" s="111"/>
      <c r="L30" s="27" t="s">
        <v>159</v>
      </c>
      <c r="M30" s="27" t="s">
        <v>167</v>
      </c>
      <c r="N30" s="118" t="s">
        <v>57</v>
      </c>
      <c r="O30" s="119"/>
      <c r="P30" s="150"/>
      <c r="Q30" s="118" t="s">
        <v>58</v>
      </c>
      <c r="R30" s="119"/>
      <c r="S30" s="266"/>
    </row>
    <row r="31" spans="2:19">
      <c r="B31" s="263"/>
      <c r="C31" s="109"/>
      <c r="D31" s="110"/>
      <c r="E31" s="110"/>
      <c r="F31" s="110"/>
      <c r="G31" s="110"/>
      <c r="H31" s="110"/>
      <c r="I31" s="110"/>
      <c r="J31" s="122"/>
      <c r="K31" s="122"/>
      <c r="L31" s="26"/>
      <c r="M31" s="26"/>
      <c r="N31" s="121"/>
      <c r="O31" s="121"/>
      <c r="P31" s="121"/>
      <c r="Q31" s="109"/>
      <c r="R31" s="110"/>
      <c r="S31" s="123"/>
    </row>
    <row r="32" spans="2:19">
      <c r="B32" s="263"/>
      <c r="C32" s="109"/>
      <c r="D32" s="110"/>
      <c r="E32" s="110"/>
      <c r="F32" s="110"/>
      <c r="G32" s="110"/>
      <c r="H32" s="110"/>
      <c r="I32" s="110"/>
      <c r="J32" s="122"/>
      <c r="K32" s="122"/>
      <c r="L32" s="26"/>
      <c r="M32" s="26"/>
      <c r="N32" s="121"/>
      <c r="O32" s="121"/>
      <c r="P32" s="121"/>
      <c r="Q32" s="109"/>
      <c r="R32" s="110"/>
      <c r="S32" s="123"/>
    </row>
    <row r="33" spans="2:19">
      <c r="B33" s="263"/>
      <c r="C33" s="109"/>
      <c r="D33" s="110"/>
      <c r="E33" s="110"/>
      <c r="F33" s="110"/>
      <c r="G33" s="110"/>
      <c r="H33" s="110"/>
      <c r="I33" s="110"/>
      <c r="J33" s="122"/>
      <c r="K33" s="122"/>
      <c r="L33" s="26"/>
      <c r="M33" s="26"/>
      <c r="N33" s="121"/>
      <c r="O33" s="121"/>
      <c r="P33" s="121"/>
      <c r="Q33" s="109"/>
      <c r="R33" s="110"/>
      <c r="S33" s="123"/>
    </row>
    <row r="34" spans="2:19">
      <c r="B34" s="263"/>
      <c r="C34" s="109"/>
      <c r="D34" s="110"/>
      <c r="E34" s="110"/>
      <c r="F34" s="110"/>
      <c r="G34" s="110"/>
      <c r="H34" s="110"/>
      <c r="I34" s="110"/>
      <c r="J34" s="122"/>
      <c r="K34" s="122"/>
      <c r="L34" s="26"/>
      <c r="M34" s="26"/>
      <c r="N34" s="121"/>
      <c r="O34" s="121"/>
      <c r="P34" s="121"/>
      <c r="Q34" s="109"/>
      <c r="R34" s="110"/>
      <c r="S34" s="123"/>
    </row>
    <row r="35" spans="2:19">
      <c r="B35" s="263"/>
      <c r="C35" s="109"/>
      <c r="D35" s="110"/>
      <c r="E35" s="110"/>
      <c r="F35" s="110"/>
      <c r="G35" s="110"/>
      <c r="H35" s="110"/>
      <c r="I35" s="110"/>
      <c r="J35" s="252"/>
      <c r="K35" s="253"/>
      <c r="L35" s="26"/>
      <c r="M35" s="26"/>
      <c r="N35" s="109"/>
      <c r="O35" s="110"/>
      <c r="P35" s="254"/>
      <c r="Q35" s="109"/>
      <c r="R35" s="110"/>
      <c r="S35" s="123"/>
    </row>
    <row r="36" spans="2:19" ht="19.5" thickBot="1">
      <c r="B36" s="264"/>
      <c r="C36" s="249" t="s">
        <v>43</v>
      </c>
      <c r="D36" s="251"/>
      <c r="E36" s="251"/>
      <c r="F36" s="249">
        <f>SUMIFS(N31:N35,J31:J35,"給付",L31:L35,"",M31:M35,"")</f>
        <v>0</v>
      </c>
      <c r="G36" s="250"/>
      <c r="H36" s="249" t="s">
        <v>44</v>
      </c>
      <c r="I36" s="251"/>
      <c r="J36" s="250"/>
      <c r="K36" s="249">
        <f>SUMIFS(Q31:Q35,J31:J35,"給付",L31:L35,"",M31:M35,"")</f>
        <v>0</v>
      </c>
      <c r="L36" s="250"/>
      <c r="M36" s="249" t="s">
        <v>45</v>
      </c>
      <c r="N36" s="251"/>
      <c r="O36" s="250"/>
      <c r="P36" s="7">
        <f>(COUNTIF(J31:J35,"給付"))-COUNTIF(L31:L35,"〇")</f>
        <v>0</v>
      </c>
      <c r="Q36" s="132" t="s">
        <v>66</v>
      </c>
      <c r="R36" s="132"/>
      <c r="S36" s="20"/>
    </row>
    <row r="68" spans="27:27">
      <c r="AA68" t="s">
        <v>645</v>
      </c>
    </row>
    <row r="69" spans="27:27">
      <c r="AA69" t="s">
        <v>646</v>
      </c>
    </row>
    <row r="70" spans="27:27">
      <c r="AA70" t="s">
        <v>647</v>
      </c>
    </row>
    <row r="71" spans="27:27">
      <c r="AA71" t="s">
        <v>648</v>
      </c>
    </row>
    <row r="72" spans="27:27">
      <c r="AA72" t="s">
        <v>649</v>
      </c>
    </row>
    <row r="73" spans="27:27">
      <c r="AA73" t="s">
        <v>650</v>
      </c>
    </row>
    <row r="74" spans="27:27">
      <c r="AA74" t="s">
        <v>651</v>
      </c>
    </row>
    <row r="75" spans="27:27">
      <c r="AA75" t="s">
        <v>652</v>
      </c>
    </row>
    <row r="76" spans="27:27">
      <c r="AA76" t="s">
        <v>653</v>
      </c>
    </row>
    <row r="77" spans="27:27">
      <c r="AA77" t="s">
        <v>654</v>
      </c>
    </row>
    <row r="78" spans="27:27">
      <c r="AA78" t="s">
        <v>655</v>
      </c>
    </row>
    <row r="79" spans="27:27">
      <c r="AA79" t="s">
        <v>656</v>
      </c>
    </row>
    <row r="80" spans="27:27">
      <c r="AA80" t="s">
        <v>657</v>
      </c>
    </row>
    <row r="81" spans="27:27">
      <c r="AA81" t="s">
        <v>658</v>
      </c>
    </row>
    <row r="82" spans="27:27">
      <c r="AA82" t="s">
        <v>659</v>
      </c>
    </row>
    <row r="83" spans="27:27">
      <c r="AA83" t="s">
        <v>660</v>
      </c>
    </row>
    <row r="84" spans="27:27">
      <c r="AA84" t="s">
        <v>661</v>
      </c>
    </row>
    <row r="85" spans="27:27">
      <c r="AA85" t="s">
        <v>662</v>
      </c>
    </row>
    <row r="86" spans="27:27">
      <c r="AA86" t="s">
        <v>663</v>
      </c>
    </row>
    <row r="87" spans="27:27">
      <c r="AA87" t="s">
        <v>664</v>
      </c>
    </row>
    <row r="88" spans="27:27">
      <c r="AA88" t="s">
        <v>665</v>
      </c>
    </row>
    <row r="89" spans="27:27">
      <c r="AA89" t="s">
        <v>666</v>
      </c>
    </row>
    <row r="90" spans="27:27">
      <c r="AA90" t="s">
        <v>667</v>
      </c>
    </row>
    <row r="91" spans="27:27">
      <c r="AA91" t="s">
        <v>668</v>
      </c>
    </row>
    <row r="92" spans="27:27">
      <c r="AA92" t="s">
        <v>669</v>
      </c>
    </row>
    <row r="93" spans="27:27">
      <c r="AA93" t="s">
        <v>670</v>
      </c>
    </row>
    <row r="94" spans="27:27">
      <c r="AA94" t="s">
        <v>671</v>
      </c>
    </row>
  </sheetData>
  <protectedRanges>
    <protectedRange sqref="B3 D4:H7 I5:Q7 R5 N3 C9 H9 M9 R10 E12:F14 G13 E16:S18 D18 J19:S19 E20 G21 J21 M21 P21 E24:J24 D25 E27 M24:N25 P24:S25 M26 C29 C31:S35" name="範囲1"/>
  </protectedRanges>
  <mergeCells count="144">
    <mergeCell ref="C21:F21"/>
    <mergeCell ref="C15:C19"/>
    <mergeCell ref="N19:P19"/>
    <mergeCell ref="E18:I18"/>
    <mergeCell ref="E19:I19"/>
    <mergeCell ref="C23:D23"/>
    <mergeCell ref="E23:F23"/>
    <mergeCell ref="K23:L23"/>
    <mergeCell ref="H23:I23"/>
    <mergeCell ref="J18:K18"/>
    <mergeCell ref="N18:P18"/>
    <mergeCell ref="B21:B23"/>
    <mergeCell ref="C27:D27"/>
    <mergeCell ref="K36:L36"/>
    <mergeCell ref="M36:O36"/>
    <mergeCell ref="Q36:R36"/>
    <mergeCell ref="J35:K35"/>
    <mergeCell ref="N35:P35"/>
    <mergeCell ref="B24:B29"/>
    <mergeCell ref="C29:S29"/>
    <mergeCell ref="C28:S28"/>
    <mergeCell ref="B30:B36"/>
    <mergeCell ref="C36:E36"/>
    <mergeCell ref="E27:J27"/>
    <mergeCell ref="N34:P34"/>
    <mergeCell ref="F36:G36"/>
    <mergeCell ref="H36:J36"/>
    <mergeCell ref="Q35:S35"/>
    <mergeCell ref="Q30:S30"/>
    <mergeCell ref="N32:P32"/>
    <mergeCell ref="J33:K33"/>
    <mergeCell ref="N30:P30"/>
    <mergeCell ref="R23:S23"/>
    <mergeCell ref="C24:C26"/>
    <mergeCell ref="E24:G24"/>
    <mergeCell ref="P3:Q3"/>
    <mergeCell ref="R3:S3"/>
    <mergeCell ref="L3:M3"/>
    <mergeCell ref="N3:O3"/>
    <mergeCell ref="Q21:R21"/>
    <mergeCell ref="M27:S27"/>
    <mergeCell ref="M24:N24"/>
    <mergeCell ref="P24:S24"/>
    <mergeCell ref="M26:S26"/>
    <mergeCell ref="M25:N25"/>
    <mergeCell ref="P25:S25"/>
    <mergeCell ref="L16:M16"/>
    <mergeCell ref="L18:M18"/>
    <mergeCell ref="K26:L26"/>
    <mergeCell ref="K27:L27"/>
    <mergeCell ref="R6:S6"/>
    <mergeCell ref="R7:S7"/>
    <mergeCell ref="L17:M17"/>
    <mergeCell ref="N17:P17"/>
    <mergeCell ref="P23:Q23"/>
    <mergeCell ref="J19:K19"/>
    <mergeCell ref="L19:M19"/>
    <mergeCell ref="M21:N21"/>
    <mergeCell ref="J20:L20"/>
    <mergeCell ref="B15:B20"/>
    <mergeCell ref="J17:K17"/>
    <mergeCell ref="B2:C2"/>
    <mergeCell ref="B3:C3"/>
    <mergeCell ref="R8:S9"/>
    <mergeCell ref="R10:S11"/>
    <mergeCell ref="B4:C4"/>
    <mergeCell ref="D4:H4"/>
    <mergeCell ref="L4:O4"/>
    <mergeCell ref="I4:K4"/>
    <mergeCell ref="P4:Q4"/>
    <mergeCell ref="R4:S4"/>
    <mergeCell ref="B8:B11"/>
    <mergeCell ref="D8:G8"/>
    <mergeCell ref="I8:L8"/>
    <mergeCell ref="N8:Q8"/>
    <mergeCell ref="H9:H10"/>
    <mergeCell ref="I9:L10"/>
    <mergeCell ref="M9:M10"/>
    <mergeCell ref="N9:Q10"/>
    <mergeCell ref="B5:C7"/>
    <mergeCell ref="D5:H7"/>
    <mergeCell ref="I5:K7"/>
    <mergeCell ref="L5:O7"/>
    <mergeCell ref="A8:A14"/>
    <mergeCell ref="P12:S12"/>
    <mergeCell ref="P13:S13"/>
    <mergeCell ref="B12:D12"/>
    <mergeCell ref="B13:D13"/>
    <mergeCell ref="B14:D14"/>
    <mergeCell ref="E12:F12"/>
    <mergeCell ref="E13:F13"/>
    <mergeCell ref="E14:F14"/>
    <mergeCell ref="G12:N12"/>
    <mergeCell ref="C9:C10"/>
    <mergeCell ref="D9:G10"/>
    <mergeCell ref="G13:N14"/>
    <mergeCell ref="V8:X8"/>
    <mergeCell ref="V7:X7"/>
    <mergeCell ref="E20:F20"/>
    <mergeCell ref="R20:S20"/>
    <mergeCell ref="C22:E22"/>
    <mergeCell ref="H22:J22"/>
    <mergeCell ref="F22:G22"/>
    <mergeCell ref="K22:L22"/>
    <mergeCell ref="M22:Q22"/>
    <mergeCell ref="R22:S22"/>
    <mergeCell ref="E16:I16"/>
    <mergeCell ref="E17:I17"/>
    <mergeCell ref="J16:K16"/>
    <mergeCell ref="N16:P16"/>
    <mergeCell ref="N15:P15"/>
    <mergeCell ref="P5:Q7"/>
    <mergeCell ref="R5:S5"/>
    <mergeCell ref="J15:K15"/>
    <mergeCell ref="L15:M15"/>
    <mergeCell ref="Q19:S19"/>
    <mergeCell ref="H21:I21"/>
    <mergeCell ref="C20:D20"/>
    <mergeCell ref="M20:N20"/>
    <mergeCell ref="O20:Q20"/>
    <mergeCell ref="C35:I35"/>
    <mergeCell ref="E15:I15"/>
    <mergeCell ref="Q15:S15"/>
    <mergeCell ref="Q16:S16"/>
    <mergeCell ref="H24:J24"/>
    <mergeCell ref="C30:I30"/>
    <mergeCell ref="C31:I31"/>
    <mergeCell ref="C32:I32"/>
    <mergeCell ref="C33:I33"/>
    <mergeCell ref="C34:I34"/>
    <mergeCell ref="M23:N23"/>
    <mergeCell ref="Q17:S17"/>
    <mergeCell ref="Q18:S18"/>
    <mergeCell ref="N33:P33"/>
    <mergeCell ref="J30:K30"/>
    <mergeCell ref="J31:K31"/>
    <mergeCell ref="Q31:S31"/>
    <mergeCell ref="Q32:S32"/>
    <mergeCell ref="Q33:S33"/>
    <mergeCell ref="Q34:S34"/>
    <mergeCell ref="J32:K32"/>
    <mergeCell ref="N31:P31"/>
    <mergeCell ref="J34:K34"/>
    <mergeCell ref="D25:J26"/>
  </mergeCells>
  <phoneticPr fontId="1"/>
  <dataValidations xWindow="437" yWindow="599" count="31">
    <dataValidation type="list" allowBlank="1" showInputMessage="1" showErrorMessage="1" promptTitle="給付、貸与の内から当てはまるものを選んでください。" prompt="給付→貰える（返還の必要のない）奨学金_x000a_貸与→借りる（将来返還の必要がある）奨学金_x000a_給付貸与併用（給付貸与両方が一つの奨学金になっている）場合、給付と貸与の二列に分けて入力してください。" sqref="J31:K35" xr:uid="{00000000-0002-0000-0100-000000000000}">
      <formula1>"給付,貸与,給付貸与併用"</formula1>
    </dataValidation>
    <dataValidation type="list" allowBlank="1" showInputMessage="1" showErrorMessage="1" promptTitle="一時金について○を選んでください。" prompt="支給回数が一度のみの奨学金について○を選択してください。" sqref="M31:M35" xr:uid="{00000000-0002-0000-0100-000001000000}">
      <formula1>"〇"</formula1>
    </dataValidation>
    <dataValidation type="list" allowBlank="1" showInputMessage="1" showErrorMessage="1" promptTitle="大学院生の場合〇を選んでください" prompt="博士前期課程、博士後期課程、専門職大学院に在籍している方（もしくは4月に在籍する方）は○を選んでください。" sqref="P21" xr:uid="{00000000-0002-0000-0100-000002000000}">
      <formula1>"〇"</formula1>
    </dataValidation>
    <dataValidation type="list" allowBlank="1" showInputMessage="1" showErrorMessage="1" promptTitle="左記団体へ推薦ができなかった場合、他団体への推薦を希望しますか？" prompt="希望する場合は以下条件を選択・記入してください。_x000a_なお、希望するを選んだとしても左記希望奨学団体への推薦が優先されます。（希望しないを選んだ場合と比べて希望団体への推薦基準・順位は変わりません。）" sqref="R10:S11" xr:uid="{00000000-0002-0000-0100-000003000000}">
      <formula1>"する,しない"</formula1>
    </dataValidation>
    <dataValidation type="list" allowBlank="1" showInputMessage="1" showErrorMessage="1" sqref="M24:N24" xr:uid="{00000000-0002-0000-0100-000004000000}">
      <formula1>"自宅,自宅外"</formula1>
    </dataValidation>
    <dataValidation allowBlank="1" showInputMessage="1" showErrorMessage="1" promptTitle="収入、所得金額について一万円以下切り捨てで入力してください。" prompt="例）5123200円→512　と入力" sqref="J16:M19" xr:uid="{00000000-0002-0000-0100-000005000000}"/>
    <dataValidation type="list" allowBlank="1" showInputMessage="1" showErrorMessage="1" promptTitle="ご自身の学年を選んでください。" prompt="学部生の方はB、博士前期課程の方はM、博士後期課程の方はD、専門職大学院の方は専が頭についているものを選んでください。" sqref="P5:Q7" xr:uid="{00000000-0002-0000-0100-000006000000}">
      <formula1>"B1,B2,B3,B4,B5,B6,M1,M2,D1,D2,D3,専1,専2,専3"</formula1>
    </dataValidation>
    <dataValidation type="textLength" imeMode="off" allowBlank="1" showInputMessage="1" showErrorMessage="1" errorTitle="学籍番号エラー" error="学籍番号は末尾のアルファベットも含めた8文字で記入してください。" promptTitle="学籍番号を8文字で入力してください。" prompt="最後のアルファベット（半角大文字）まで入力してください。_x000a_新1年生の方で学籍番号が未決定の場合は空欄のまま提出してください。" sqref="I5:K7" xr:uid="{00000000-0002-0000-0100-000007000000}">
      <formula1>8</formula1>
      <formula2>8</formula2>
    </dataValidation>
    <dataValidation allowBlank="1" showInputMessage="1" showErrorMessage="1" promptTitle="父母両者とも不在の場合のみ、その他の生計維持者を入力してください" prompt="例）両親ともに死亡し、祖母宅で暮らし通学している場合→祖母について記入し、書類をそろえてください。" sqref="D18:I18" xr:uid="{00000000-0002-0000-0100-000008000000}"/>
    <dataValidation allowBlank="1" showInputMessage="1" showErrorMessage="1" promptTitle="出身都道府県名を入力してください。" prompt="出身高校、両親の現住所を参考に自己申告で記入してください。_x000a_「〇〇（県・地域）出身者」という条件付きの団体選考の際に利用させていただきます。" sqref="M25:N25" xr:uid="{00000000-0002-0000-0100-000009000000}"/>
    <dataValidation allowBlank="1" showInputMessage="1" showErrorMessage="1" promptTitle="給付月額、年額を記入してください。" prompt="一時金の場合は年額のみ記入してください。" sqref="N31:S35" xr:uid="{00000000-0002-0000-0100-00000A000000}"/>
    <dataValidation allowBlank="1" showInputMessage="1" showErrorMessage="1" promptTitle="資産額について1万円未満切り上げで記入してください。" prompt="資産額は現金及び預貯金、有価証券の合計額とし、土地、建物等の不動産は算入しないでください。_x000a_例）215100円→22 と入力" sqref="E20:F20" xr:uid="{00000000-0002-0000-0100-00000C000000}"/>
    <dataValidation allowBlank="1" showInputMessage="1" showErrorMessage="1" promptTitle="市民税所得割額を百円未満切捨てで入力してください。" prompt="例）50050円→500　と入力_x000a__x000a_政令指定都市の場合、市県民税所得割額を合計した後、百円未満切り捨てで一番右の列に記入してください。_x000a_例）政令指定都市の市民税所得割額が50050円、県民税所得割額が10050円の場合_x000a_　50050+10050=60100→601　と入力" sqref="N16:Q19" xr:uid="{00000000-0002-0000-0100-00000D000000}"/>
    <dataValidation imeMode="fullKatakana" allowBlank="1" showInputMessage="1" showErrorMessage="1" promptTitle="氏名を全角カナで入力してください。" prompt="氏と名の間には全角スペースを一文字分入力してください。" sqref="D4:H4" xr:uid="{00000000-0002-0000-0100-00000E000000}"/>
    <dataValidation imeMode="hiragana" allowBlank="1" showInputMessage="1" showErrorMessage="1" promptTitle="氏名を入力してください。" prompt="氏と名の間には全角スペースを一文字分入力してください。" sqref="D5:H7" xr:uid="{00000000-0002-0000-0100-00000F000000}"/>
    <dataValidation type="list" allowBlank="1" showInputMessage="1" showErrorMessage="1" promptTitle="（余枠推薦希望者のみ）希望する条件全てに〇を選んでください。" prompt="給付→貰える（返還の必要のない）奨学金_x000a_給付貸与併用→貰えるものと借りるものが同時に支給される奨学金_x000a_貸与→借りる（将来返還の必要がある）奨学金" sqref="E12:F14" xr:uid="{00000000-0002-0000-0100-000010000000}">
      <formula1>"〇"</formula1>
    </dataValidation>
    <dataValidation allowBlank="1" showInputMessage="1" showErrorMessage="1" promptTitle="（余枠推薦希望者のみ）左記以外に希望があれば記入してください。" prompt="例）既に民間の給付奨学金を貰っているため、併給可能な団体のみを希望する　等" sqref="G13:N14" xr:uid="{00000000-0002-0000-0100-000011000000}"/>
    <dataValidation allowBlank="1" showInputMessage="1" showErrorMessage="1" promptTitle="現在受けている/申請中の奨学金名を記入してください。" prompt="大学選考推薦願書での申し込み分以外で、申請中、申請予定の奨学金も含めて記入してください。" sqref="C31:C35" xr:uid="{00000000-0002-0000-0100-000012000000}"/>
    <dataValidation allowBlank="1" showInputMessage="1" showErrorMessage="1" promptTitle="それぞれの氏名について記入してください。" prompt="氏と名の間には全角スペースを一文字分入力してください。" sqref="E16:I17" xr:uid="{00000000-0002-0000-0100-000013000000}"/>
    <dataValidation type="list" allowBlank="1" showInputMessage="1" showErrorMessage="1" promptTitle="高校卒業程度認定試験に合格している方は、〇を選んでください。" prompt="現在1年生の方で高校卒業程度認定試験をもって大学を受験し、入学した方は○を選んでください。" sqref="J21" xr:uid="{00000000-0002-0000-0100-000014000000}">
      <formula1>"〇"</formula1>
    </dataValidation>
    <dataValidation type="list" allowBlank="1" showInputMessage="1" showErrorMessage="1" promptTitle="今年（4月に）編入学をした方は編入学を選んでください。" prompt="その他の方（去年以前に編入学をした方を含む）は空欄のままにしてください。" sqref="M21:N21" xr:uid="{00000000-0002-0000-0100-000015000000}">
      <formula1>"編入学"</formula1>
    </dataValidation>
    <dataValidation type="textLength" imeMode="off" operator="equal" allowBlank="1" showInputMessage="1" showErrorMessage="1" errorTitle="入力桁数が違います" error="郵便番号を半角数字で、途中にハイフンを含めずに入力してください。" promptTitle="現住所の郵便番号を入力してください。" prompt="郵便番号を半角数字で、途中にハイフンを含めずに入力してください。" sqref="E24:G24" xr:uid="{00000000-0002-0000-0100-000016000000}">
      <formula1>7</formula1>
    </dataValidation>
    <dataValidation type="list" allowBlank="1" showInputMessage="1" showErrorMessage="1" promptTitle="現住所の都道府県をリストから選択してください。" prompt="下欄には市町村以下の住所を記入してください。_x000a_関西以外に現住所がある場合は、その他、を選び、下欄に都道府県から記入してください。" sqref="H24:J24" xr:uid="{00000000-0002-0000-0100-000017000000}">
      <formula1>"兵庫県,大阪府,京都府,三重県,滋賀県,奈良県,和歌山県,その他"</formula1>
    </dataValidation>
    <dataValidation allowBlank="1" showInputMessage="1" showErrorMessage="1" promptTitle="市町村名以下の住所を入力してください。" prompt="関西以外に住んでいる場合、上右欄でその他を選択し、この欄に住所を都道府県から入力してください。" sqref="D25:J26" xr:uid="{00000000-0002-0000-0100-000018000000}"/>
    <dataValidation allowBlank="1" showInputMessage="1" showErrorMessage="1" promptTitle="電話番号を入力してください。" prompt="携帯、自宅それぞれの電話番号を入力してください。現在住んでいる家に固定電話がない場合、自宅電話番号は空欄で結構です。_x000a_着信設定などをしている場合は、奨学支援グループの番号（078-803-5430,5433）から受信できるようにしておいてください。" sqref="P24:S25" xr:uid="{00000000-0002-0000-0100-000019000000}"/>
    <dataValidation allowBlank="1" showInputMessage="1" showErrorMessage="1" promptTitle="メールアドレスを入力してください。" prompt="2つ以上メールアドレスがあれば、入力違いや変更による行き違いを防ぐため、２つとも記入してください。_x000a_奨学支援グループのアドレス（stdnt-shogakushien@office.kobe-u.ac.jp）から受信できるよう登録をしておいてください。" sqref="M26:S26 E27:J27" xr:uid="{00000000-0002-0000-0100-00001A000000}"/>
    <dataValidation type="list" allowBlank="1" showInputMessage="1" showErrorMessage="1" promptTitle="現在申し込み中の奨学金について○を選んでください。" prompt="現在申し込み中で支給が決定していない奨学金については○を選択してください。_x000a_既に支給が決定している、支給が始まっている奨学金については空欄のままにしてください。" sqref="L31:L35" xr:uid="{00000000-0002-0000-0100-00001B000000}">
      <formula1>"〇"</formula1>
    </dataValidation>
    <dataValidation type="whole" allowBlank="1" showInputMessage="1" showErrorMessage="1" errorTitle="番号が正しく入力されていません" error="大学選考推薦団体一覧より番号を選んでください。_x000a_大学推薦団体（200～）、直接応募団体（400～）についてはこちらの願書ではなく、財団独自のの願書を使用してください。" promptTitle="大学選考推薦団体一覧より希望する団体番号を選んでください。" prompt="別シートの大学選考推薦団体一覧より、特に推薦を希望する財団番号を左から順番に選んでください。_x000a_入力後、正しく財団名が反映されていることを確認してください。" sqref="C9:C10 H9:H10 M9:M10" xr:uid="{00000000-0002-0000-0100-00001C000000}">
      <formula1>1</formula1>
      <formula2>99</formula2>
    </dataValidation>
    <dataValidation allowBlank="1" showInputMessage="1" showErrorMessage="1" promptTitle="受付時に渡される申請Noを記入してください。" prompt="最初の書類提出時には空欄にしておいてください。" sqref="B3:C3" xr:uid="{00000000-0002-0000-0100-00001D000000}"/>
    <dataValidation allowBlank="1" showInputMessage="1" showErrorMessage="1" promptTitle="高校の時の評定平均値を入力してください。" prompt="大学新１年生で評定平均値が分かる方のみ入力してください。（評定平均値が調査書を開けておらず分からない場合、新2年生以上の方は入力の必要はありません）" sqref="G21" xr:uid="{C2AF35D6-F44B-4205-B181-0F44C94ACC60}"/>
    <dataValidation type="list" allowBlank="1" showInputMessage="1" showErrorMessage="1" promptTitle="ご自身の所属学部、研究科を選んでください。" prompt="医学部の方は医学科か保健学科を選んでください。_x000a_法科大学院、MBAの方は研究科の後に該当名が入っているものを選んでください。" sqref="L5:O7" xr:uid="{00000000-0002-0000-0100-00000B000000}">
      <formula1>$AA$68:$AA$94</formula1>
    </dataValidation>
  </dataValidations>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V65"/>
  <sheetViews>
    <sheetView zoomScale="70" zoomScaleNormal="70" workbookViewId="0">
      <pane xSplit="3" ySplit="6" topLeftCell="D64" activePane="bottomRight" state="frozen"/>
      <selection pane="topRight" activeCell="D1" sqref="D1"/>
      <selection pane="bottomLeft" activeCell="A4" sqref="A4"/>
      <selection pane="bottomRight"/>
    </sheetView>
  </sheetViews>
  <sheetFormatPr defaultRowHeight="18.75"/>
  <cols>
    <col min="1" max="1" width="9" style="50"/>
    <col min="2" max="2" width="17.625" style="51" customWidth="1"/>
    <col min="3" max="3" width="32" style="52" customWidth="1"/>
    <col min="4" max="4" width="28.125" style="52" bestFit="1" customWidth="1"/>
    <col min="5" max="5" width="30.875" style="52" customWidth="1"/>
    <col min="6" max="6" width="37.875" style="52" customWidth="1"/>
    <col min="7" max="7" width="13" style="51" bestFit="1" customWidth="1"/>
    <col min="8" max="8" width="9" style="51" bestFit="1" customWidth="1"/>
    <col min="9" max="10" width="26.375" style="53" customWidth="1"/>
    <col min="11" max="11" width="26.75" style="51" bestFit="1" customWidth="1"/>
    <col min="12" max="12" width="20.5" style="52" customWidth="1"/>
    <col min="13" max="13" width="9" style="51" bestFit="1" customWidth="1"/>
    <col min="14" max="15" width="9" style="51" customWidth="1"/>
    <col min="16" max="16" width="9" style="51" bestFit="1" customWidth="1"/>
    <col min="17" max="19" width="9" style="51" customWidth="1"/>
    <col min="20" max="20" width="35.875" style="52" customWidth="1"/>
    <col min="21" max="21" width="17.875" style="52" customWidth="1"/>
    <col min="22" max="22" width="9" style="52" customWidth="1"/>
    <col min="23" max="23" width="16.625" style="52" customWidth="1"/>
    <col min="24" max="24" width="50" style="52" customWidth="1"/>
    <col min="25" max="25" width="9" style="52"/>
    <col min="26" max="27" width="9" style="51"/>
    <col min="28" max="67" width="3.25" style="51" customWidth="1"/>
    <col min="68" max="16384" width="9" style="51"/>
  </cols>
  <sheetData>
    <row r="1" spans="1:204" s="48" customFormat="1" ht="69.75" customHeight="1">
      <c r="A1" s="45" t="s">
        <v>644</v>
      </c>
      <c r="B1" s="46"/>
      <c r="C1" s="47"/>
      <c r="D1" s="47"/>
      <c r="E1" s="47"/>
      <c r="F1" s="47"/>
      <c r="G1" s="46"/>
      <c r="H1" s="46"/>
      <c r="I1" s="46"/>
      <c r="J1" s="46"/>
      <c r="K1" s="46"/>
      <c r="L1" s="47"/>
      <c r="M1" s="46"/>
      <c r="N1" s="46"/>
      <c r="O1" s="46"/>
      <c r="P1" s="46"/>
      <c r="Q1" s="46"/>
      <c r="R1" s="46"/>
      <c r="S1" s="46"/>
      <c r="T1" s="47"/>
      <c r="U1" s="47"/>
      <c r="V1" s="47"/>
      <c r="W1" s="47"/>
      <c r="X1" s="47"/>
      <c r="Y1" s="46"/>
      <c r="Z1" s="46"/>
      <c r="AA1" s="46"/>
    </row>
    <row r="2" spans="1:204" s="48" customFormat="1" ht="32.25" customHeight="1">
      <c r="A2" s="49" t="s">
        <v>599</v>
      </c>
      <c r="B2" s="49"/>
      <c r="C2" s="49"/>
      <c r="D2" s="47"/>
      <c r="E2" s="47"/>
      <c r="F2" s="47"/>
      <c r="G2" s="46"/>
      <c r="H2" s="46"/>
      <c r="I2" s="46"/>
      <c r="J2" s="46"/>
      <c r="K2" s="46"/>
      <c r="L2" s="47"/>
      <c r="M2" s="46"/>
      <c r="N2" s="46"/>
      <c r="O2" s="46"/>
      <c r="P2" s="46"/>
      <c r="Q2" s="46"/>
      <c r="R2" s="46"/>
      <c r="S2" s="46"/>
      <c r="T2" s="47"/>
      <c r="U2" s="47"/>
      <c r="V2" s="47"/>
      <c r="W2" s="47"/>
      <c r="X2" s="47"/>
      <c r="Y2" s="46"/>
      <c r="Z2" s="46"/>
      <c r="AA2" s="46"/>
    </row>
    <row r="3" spans="1:204" s="48" customFormat="1" ht="29.25" customHeight="1">
      <c r="A3" s="49" t="s">
        <v>579</v>
      </c>
      <c r="B3" s="49"/>
      <c r="C3" s="49"/>
      <c r="D3" s="47"/>
      <c r="E3" s="47"/>
      <c r="F3" s="47"/>
      <c r="G3" s="46"/>
      <c r="H3" s="46"/>
      <c r="I3" s="46"/>
      <c r="J3" s="46"/>
      <c r="K3" s="46"/>
      <c r="L3" s="47"/>
      <c r="M3" s="46"/>
      <c r="N3" s="46"/>
      <c r="O3" s="46"/>
      <c r="P3" s="46"/>
      <c r="Q3" s="46"/>
      <c r="R3" s="46"/>
      <c r="S3" s="46"/>
      <c r="T3" s="47"/>
      <c r="U3" s="47"/>
      <c r="V3" s="47"/>
      <c r="W3" s="47"/>
      <c r="X3" s="47"/>
      <c r="Y3" s="46"/>
      <c r="Z3" s="46"/>
      <c r="AA3" s="46"/>
    </row>
    <row r="4" spans="1:204" s="48" customFormat="1" ht="29.25" customHeight="1" thickBot="1">
      <c r="A4" s="49" t="s">
        <v>600</v>
      </c>
      <c r="B4" s="49"/>
      <c r="C4" s="49"/>
      <c r="D4" s="47"/>
      <c r="E4" s="47"/>
      <c r="F4" s="47"/>
      <c r="G4" s="46"/>
      <c r="H4" s="46"/>
      <c r="I4" s="46"/>
      <c r="J4" s="46"/>
      <c r="K4" s="46"/>
      <c r="L4" s="47"/>
      <c r="M4" s="46"/>
      <c r="N4" s="46"/>
      <c r="O4" s="46"/>
      <c r="P4" s="46"/>
      <c r="Q4" s="46"/>
      <c r="R4" s="46"/>
      <c r="S4" s="46"/>
      <c r="T4" s="47"/>
      <c r="U4" s="47"/>
      <c r="V4" s="47"/>
      <c r="W4" s="47"/>
      <c r="X4" s="47"/>
      <c r="Y4" s="46"/>
      <c r="Z4" s="46"/>
      <c r="AA4" s="46"/>
    </row>
    <row r="5" spans="1:204" ht="19.5" thickBot="1">
      <c r="AB5" s="277" t="s">
        <v>513</v>
      </c>
      <c r="AC5" s="278"/>
      <c r="AD5" s="278"/>
      <c r="AE5" s="278"/>
      <c r="AF5" s="278"/>
      <c r="AG5" s="278"/>
      <c r="AH5" s="278"/>
      <c r="AI5" s="278"/>
      <c r="AJ5" s="278"/>
      <c r="AK5" s="278"/>
      <c r="AL5" s="278"/>
      <c r="AM5" s="278"/>
      <c r="AN5" s="278"/>
      <c r="AO5" s="278"/>
      <c r="AP5" s="278"/>
      <c r="AQ5" s="278"/>
      <c r="AR5" s="278"/>
      <c r="AS5" s="278"/>
      <c r="AT5" s="278"/>
      <c r="AU5" s="278"/>
      <c r="AV5" s="278"/>
      <c r="AW5" s="278"/>
      <c r="AX5" s="278"/>
      <c r="AY5" s="278"/>
      <c r="AZ5" s="278"/>
      <c r="BA5" s="279"/>
      <c r="BB5" s="280" t="s">
        <v>635</v>
      </c>
      <c r="BC5" s="281"/>
      <c r="BD5" s="281"/>
      <c r="BE5" s="281"/>
      <c r="BF5" s="281"/>
      <c r="BG5" s="281"/>
      <c r="BH5" s="281"/>
      <c r="BI5" s="281"/>
      <c r="BJ5" s="281"/>
      <c r="BK5" s="281"/>
      <c r="BL5" s="281"/>
      <c r="BM5" s="281"/>
      <c r="BN5" s="281"/>
      <c r="BO5" s="282"/>
    </row>
    <row r="6" spans="1:204" s="56" customFormat="1" ht="210.75" customHeight="1" thickBot="1">
      <c r="A6" s="105" t="s">
        <v>625</v>
      </c>
      <c r="B6" s="84" t="s">
        <v>512</v>
      </c>
      <c r="C6" s="85" t="s">
        <v>511</v>
      </c>
      <c r="D6" s="85" t="s">
        <v>546</v>
      </c>
      <c r="E6" s="85" t="s">
        <v>510</v>
      </c>
      <c r="F6" s="86" t="s">
        <v>540</v>
      </c>
      <c r="G6" s="87" t="s">
        <v>509</v>
      </c>
      <c r="H6" s="88" t="s">
        <v>515</v>
      </c>
      <c r="I6" s="88" t="s">
        <v>516</v>
      </c>
      <c r="J6" s="88" t="s">
        <v>508</v>
      </c>
      <c r="K6" s="90" t="s">
        <v>507</v>
      </c>
      <c r="L6" s="91" t="s">
        <v>517</v>
      </c>
      <c r="M6" s="92" t="s">
        <v>506</v>
      </c>
      <c r="N6" s="90" t="s">
        <v>505</v>
      </c>
      <c r="O6" s="90" t="s">
        <v>504</v>
      </c>
      <c r="P6" s="90" t="s">
        <v>503</v>
      </c>
      <c r="Q6" s="90" t="s">
        <v>502</v>
      </c>
      <c r="R6" s="90" t="s">
        <v>501</v>
      </c>
      <c r="S6" s="90" t="s">
        <v>500</v>
      </c>
      <c r="T6" s="89" t="s">
        <v>499</v>
      </c>
      <c r="U6" s="92" t="s">
        <v>498</v>
      </c>
      <c r="V6" s="90" t="s">
        <v>497</v>
      </c>
      <c r="W6" s="90" t="s">
        <v>496</v>
      </c>
      <c r="X6" s="86" t="s">
        <v>495</v>
      </c>
      <c r="Y6" s="87" t="s">
        <v>494</v>
      </c>
      <c r="Z6" s="85" t="s">
        <v>493</v>
      </c>
      <c r="AA6" s="86" t="s">
        <v>492</v>
      </c>
      <c r="AB6" s="95" t="s">
        <v>491</v>
      </c>
      <c r="AC6" s="96" t="s">
        <v>490</v>
      </c>
      <c r="AD6" s="96" t="s">
        <v>489</v>
      </c>
      <c r="AE6" s="96" t="s">
        <v>488</v>
      </c>
      <c r="AF6" s="96" t="s">
        <v>487</v>
      </c>
      <c r="AG6" s="96" t="s">
        <v>486</v>
      </c>
      <c r="AH6" s="96" t="s">
        <v>485</v>
      </c>
      <c r="AI6" s="96" t="s">
        <v>484</v>
      </c>
      <c r="AJ6" s="96" t="s">
        <v>483</v>
      </c>
      <c r="AK6" s="96" t="s">
        <v>482</v>
      </c>
      <c r="AL6" s="97" t="s">
        <v>481</v>
      </c>
      <c r="AM6" s="98" t="s">
        <v>480</v>
      </c>
      <c r="AN6" s="96" t="s">
        <v>479</v>
      </c>
      <c r="AO6" s="99" t="s">
        <v>478</v>
      </c>
      <c r="AP6" s="96" t="s">
        <v>477</v>
      </c>
      <c r="AQ6" s="96" t="s">
        <v>476</v>
      </c>
      <c r="AR6" s="96" t="s">
        <v>475</v>
      </c>
      <c r="AS6" s="96" t="s">
        <v>474</v>
      </c>
      <c r="AT6" s="96" t="s">
        <v>473</v>
      </c>
      <c r="AU6" s="96" t="s">
        <v>472</v>
      </c>
      <c r="AV6" s="96" t="s">
        <v>471</v>
      </c>
      <c r="AW6" s="100" t="s">
        <v>470</v>
      </c>
      <c r="AX6" s="96" t="s">
        <v>469</v>
      </c>
      <c r="AY6" s="96" t="s">
        <v>468</v>
      </c>
      <c r="AZ6" s="96" t="s">
        <v>467</v>
      </c>
      <c r="BA6" s="101" t="s">
        <v>466</v>
      </c>
      <c r="BB6" s="102" t="s">
        <v>465</v>
      </c>
      <c r="BC6" s="103" t="s">
        <v>464</v>
      </c>
      <c r="BD6" s="103" t="s">
        <v>463</v>
      </c>
      <c r="BE6" s="103" t="s">
        <v>462</v>
      </c>
      <c r="BF6" s="103" t="s">
        <v>461</v>
      </c>
      <c r="BG6" s="104" t="s">
        <v>460</v>
      </c>
      <c r="BH6" s="102" t="s">
        <v>459</v>
      </c>
      <c r="BI6" s="104" t="s">
        <v>458</v>
      </c>
      <c r="BJ6" s="102" t="s">
        <v>457</v>
      </c>
      <c r="BK6" s="103" t="s">
        <v>456</v>
      </c>
      <c r="BL6" s="104" t="s">
        <v>455</v>
      </c>
      <c r="BM6" s="102" t="s">
        <v>454</v>
      </c>
      <c r="BN6" s="103" t="s">
        <v>453</v>
      </c>
      <c r="BO6" s="104" t="s">
        <v>452</v>
      </c>
      <c r="BP6" s="54"/>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row>
    <row r="7" spans="1:204" s="59" customFormat="1" ht="119.25" customHeight="1">
      <c r="A7" s="106">
        <v>1</v>
      </c>
      <c r="B7" s="60" t="s">
        <v>518</v>
      </c>
      <c r="C7" s="42" t="s">
        <v>626</v>
      </c>
      <c r="D7" s="42" t="s">
        <v>319</v>
      </c>
      <c r="E7" s="42" t="s">
        <v>628</v>
      </c>
      <c r="F7" s="44" t="s">
        <v>601</v>
      </c>
      <c r="G7" s="60" t="s">
        <v>303</v>
      </c>
      <c r="H7" s="62" t="s">
        <v>302</v>
      </c>
      <c r="I7" s="63">
        <v>200000</v>
      </c>
      <c r="J7" s="63"/>
      <c r="K7" s="42" t="s">
        <v>578</v>
      </c>
      <c r="L7" s="44" t="s">
        <v>451</v>
      </c>
      <c r="M7" s="60" t="s">
        <v>560</v>
      </c>
      <c r="N7" s="62" t="s">
        <v>300</v>
      </c>
      <c r="O7" s="62" t="s">
        <v>301</v>
      </c>
      <c r="P7" s="62" t="s">
        <v>301</v>
      </c>
      <c r="Q7" s="62" t="s">
        <v>300</v>
      </c>
      <c r="R7" s="93" t="s">
        <v>301</v>
      </c>
      <c r="S7" s="93" t="s">
        <v>300</v>
      </c>
      <c r="T7" s="44"/>
      <c r="U7" s="61" t="s">
        <v>450</v>
      </c>
      <c r="V7" s="42"/>
      <c r="W7" s="42"/>
      <c r="X7" s="44" t="s">
        <v>539</v>
      </c>
      <c r="Y7" s="61">
        <v>3</v>
      </c>
      <c r="Z7" s="62">
        <v>1</v>
      </c>
      <c r="AA7" s="65">
        <v>0</v>
      </c>
      <c r="AB7" s="60"/>
      <c r="AC7" s="62"/>
      <c r="AD7" s="62"/>
      <c r="AE7" s="62"/>
      <c r="AF7" s="62"/>
      <c r="AG7" s="62"/>
      <c r="AH7" s="62"/>
      <c r="AI7" s="62"/>
      <c r="AJ7" s="62"/>
      <c r="AK7" s="62"/>
      <c r="AL7" s="64"/>
      <c r="AM7" s="60"/>
      <c r="AN7" s="62"/>
      <c r="AO7" s="62" t="s">
        <v>298</v>
      </c>
      <c r="AP7" s="62"/>
      <c r="AQ7" s="62"/>
      <c r="AR7" s="62"/>
      <c r="AS7" s="62" t="s">
        <v>298</v>
      </c>
      <c r="AT7" s="62"/>
      <c r="AU7" s="62" t="s">
        <v>298</v>
      </c>
      <c r="AV7" s="62" t="s">
        <v>298</v>
      </c>
      <c r="AW7" s="62" t="s">
        <v>298</v>
      </c>
      <c r="AX7" s="62" t="s">
        <v>298</v>
      </c>
      <c r="AY7" s="62" t="s">
        <v>298</v>
      </c>
      <c r="AZ7" s="62"/>
      <c r="BA7" s="65" t="s">
        <v>298</v>
      </c>
      <c r="BB7" s="60"/>
      <c r="BC7" s="62"/>
      <c r="BD7" s="62"/>
      <c r="BE7" s="62"/>
      <c r="BF7" s="62"/>
      <c r="BG7" s="65" t="s">
        <v>298</v>
      </c>
      <c r="BH7" s="60"/>
      <c r="BI7" s="65" t="s">
        <v>298</v>
      </c>
      <c r="BJ7" s="60"/>
      <c r="BK7" s="62"/>
      <c r="BL7" s="65"/>
      <c r="BM7" s="60"/>
      <c r="BN7" s="62"/>
      <c r="BO7" s="65"/>
      <c r="BP7" s="57"/>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row>
    <row r="8" spans="1:204" s="58" customFormat="1" ht="119.25" customHeight="1">
      <c r="A8" s="106">
        <v>2</v>
      </c>
      <c r="B8" s="60" t="s">
        <v>518</v>
      </c>
      <c r="C8" s="42" t="s">
        <v>627</v>
      </c>
      <c r="D8" s="42" t="s">
        <v>306</v>
      </c>
      <c r="E8" s="42" t="s">
        <v>602</v>
      </c>
      <c r="F8" s="44" t="s">
        <v>449</v>
      </c>
      <c r="G8" s="60" t="s">
        <v>303</v>
      </c>
      <c r="H8" s="62" t="s">
        <v>302</v>
      </c>
      <c r="I8" s="63">
        <v>80000</v>
      </c>
      <c r="J8" s="63"/>
      <c r="K8" s="42" t="s">
        <v>578</v>
      </c>
      <c r="L8" s="44" t="s">
        <v>451</v>
      </c>
      <c r="M8" s="60" t="s">
        <v>560</v>
      </c>
      <c r="N8" s="62" t="s">
        <v>300</v>
      </c>
      <c r="O8" s="62" t="s">
        <v>301</v>
      </c>
      <c r="P8" s="62" t="s">
        <v>301</v>
      </c>
      <c r="Q8" s="62" t="s">
        <v>300</v>
      </c>
      <c r="R8" s="93" t="s">
        <v>301</v>
      </c>
      <c r="S8" s="93" t="s">
        <v>300</v>
      </c>
      <c r="T8" s="44"/>
      <c r="U8" s="61" t="s">
        <v>448</v>
      </c>
      <c r="V8" s="42"/>
      <c r="W8" s="42"/>
      <c r="X8" s="44" t="s">
        <v>539</v>
      </c>
      <c r="Y8" s="61">
        <v>5</v>
      </c>
      <c r="Z8" s="62">
        <v>1</v>
      </c>
      <c r="AA8" s="65">
        <v>0</v>
      </c>
      <c r="AB8" s="60"/>
      <c r="AC8" s="62" t="s">
        <v>298</v>
      </c>
      <c r="AD8" s="62"/>
      <c r="AE8" s="62"/>
      <c r="AF8" s="62"/>
      <c r="AG8" s="62" t="s">
        <v>298</v>
      </c>
      <c r="AH8" s="62"/>
      <c r="AI8" s="62" t="s">
        <v>298</v>
      </c>
      <c r="AJ8" s="62" t="s">
        <v>298</v>
      </c>
      <c r="AK8" s="62" t="s">
        <v>298</v>
      </c>
      <c r="AL8" s="64" t="s">
        <v>298</v>
      </c>
      <c r="AM8" s="60"/>
      <c r="AN8" s="62"/>
      <c r="AO8" s="62"/>
      <c r="AP8" s="62"/>
      <c r="AQ8" s="62"/>
      <c r="AR8" s="62"/>
      <c r="AS8" s="62"/>
      <c r="AT8" s="62"/>
      <c r="AU8" s="62"/>
      <c r="AV8" s="62"/>
      <c r="AW8" s="62"/>
      <c r="AX8" s="62"/>
      <c r="AY8" s="62"/>
      <c r="AZ8" s="62"/>
      <c r="BA8" s="65"/>
      <c r="BB8" s="60"/>
      <c r="BC8" s="62"/>
      <c r="BD8" s="62"/>
      <c r="BE8" s="62" t="s">
        <v>298</v>
      </c>
      <c r="BF8" s="62"/>
      <c r="BG8" s="65"/>
      <c r="BH8" s="60"/>
      <c r="BI8" s="65"/>
      <c r="BJ8" s="60"/>
      <c r="BK8" s="62"/>
      <c r="BL8" s="65"/>
      <c r="BM8" s="60"/>
      <c r="BN8" s="62"/>
      <c r="BO8" s="65"/>
    </row>
    <row r="9" spans="1:204" s="58" customFormat="1" ht="119.25" customHeight="1">
      <c r="A9" s="106">
        <v>3</v>
      </c>
      <c r="B9" s="60" t="s">
        <v>518</v>
      </c>
      <c r="C9" s="42" t="s">
        <v>632</v>
      </c>
      <c r="D9" s="42" t="s">
        <v>561</v>
      </c>
      <c r="E9" s="42" t="s">
        <v>607</v>
      </c>
      <c r="F9" s="44" t="s">
        <v>447</v>
      </c>
      <c r="G9" s="60" t="s">
        <v>303</v>
      </c>
      <c r="H9" s="62" t="s">
        <v>302</v>
      </c>
      <c r="I9" s="66" t="s">
        <v>552</v>
      </c>
      <c r="J9" s="63"/>
      <c r="K9" s="62"/>
      <c r="L9" s="44"/>
      <c r="M9" s="60" t="s">
        <v>300</v>
      </c>
      <c r="N9" s="62" t="s">
        <v>300</v>
      </c>
      <c r="O9" s="62" t="s">
        <v>300</v>
      </c>
      <c r="P9" s="62" t="s">
        <v>300</v>
      </c>
      <c r="Q9" s="62" t="s">
        <v>300</v>
      </c>
      <c r="R9" s="93" t="s">
        <v>300</v>
      </c>
      <c r="S9" s="93" t="s">
        <v>300</v>
      </c>
      <c r="T9" s="44"/>
      <c r="U9" s="61"/>
      <c r="V9" s="42"/>
      <c r="W9" s="42"/>
      <c r="X9" s="44"/>
      <c r="Y9" s="61">
        <v>7</v>
      </c>
      <c r="Z9" s="62">
        <v>5</v>
      </c>
      <c r="AA9" s="65">
        <v>1</v>
      </c>
      <c r="AB9" s="60"/>
      <c r="AC9" s="62"/>
      <c r="AD9" s="62"/>
      <c r="AE9" s="62"/>
      <c r="AF9" s="62"/>
      <c r="AG9" s="62" t="s">
        <v>298</v>
      </c>
      <c r="AH9" s="62" t="s">
        <v>298</v>
      </c>
      <c r="AI9" s="62" t="s">
        <v>298</v>
      </c>
      <c r="AJ9" s="62" t="s">
        <v>298</v>
      </c>
      <c r="AK9" s="62" t="s">
        <v>298</v>
      </c>
      <c r="AL9" s="64" t="s">
        <v>298</v>
      </c>
      <c r="AM9" s="60"/>
      <c r="AN9" s="62"/>
      <c r="AO9" s="62"/>
      <c r="AP9" s="62"/>
      <c r="AQ9" s="62"/>
      <c r="AR9" s="62"/>
      <c r="AS9" s="62" t="s">
        <v>298</v>
      </c>
      <c r="AT9" s="62" t="s">
        <v>298</v>
      </c>
      <c r="AU9" s="62" t="s">
        <v>298</v>
      </c>
      <c r="AV9" s="62" t="s">
        <v>298</v>
      </c>
      <c r="AW9" s="62" t="s">
        <v>298</v>
      </c>
      <c r="AX9" s="62" t="s">
        <v>298</v>
      </c>
      <c r="AY9" s="62" t="s">
        <v>298</v>
      </c>
      <c r="AZ9" s="62"/>
      <c r="BA9" s="65" t="s">
        <v>298</v>
      </c>
      <c r="BB9" s="60"/>
      <c r="BC9" s="62" t="s">
        <v>298</v>
      </c>
      <c r="BD9" s="62" t="s">
        <v>298</v>
      </c>
      <c r="BE9" s="62" t="s">
        <v>298</v>
      </c>
      <c r="BF9" s="62"/>
      <c r="BG9" s="65"/>
      <c r="BH9" s="60" t="s">
        <v>298</v>
      </c>
      <c r="BI9" s="65"/>
      <c r="BJ9" s="60"/>
      <c r="BK9" s="62"/>
      <c r="BL9" s="65"/>
      <c r="BM9" s="60"/>
      <c r="BN9" s="62"/>
      <c r="BO9" s="65"/>
    </row>
    <row r="10" spans="1:204" s="75" customFormat="1" ht="119.25" customHeight="1" thickBot="1">
      <c r="A10" s="106">
        <v>4</v>
      </c>
      <c r="B10" s="60" t="s">
        <v>518</v>
      </c>
      <c r="C10" s="42" t="s">
        <v>633</v>
      </c>
      <c r="D10" s="42" t="s">
        <v>343</v>
      </c>
      <c r="E10" s="42" t="s">
        <v>608</v>
      </c>
      <c r="F10" s="44" t="s">
        <v>446</v>
      </c>
      <c r="G10" s="60" t="s">
        <v>303</v>
      </c>
      <c r="H10" s="62" t="s">
        <v>302</v>
      </c>
      <c r="I10" s="63">
        <v>80000</v>
      </c>
      <c r="J10" s="63"/>
      <c r="K10" s="62"/>
      <c r="L10" s="44" t="s">
        <v>580</v>
      </c>
      <c r="M10" s="60" t="s">
        <v>560</v>
      </c>
      <c r="N10" s="62" t="s">
        <v>300</v>
      </c>
      <c r="O10" s="62" t="s">
        <v>300</v>
      </c>
      <c r="P10" s="62" t="s">
        <v>300</v>
      </c>
      <c r="Q10" s="62" t="s">
        <v>300</v>
      </c>
      <c r="R10" s="93" t="s">
        <v>300</v>
      </c>
      <c r="S10" s="93" t="s">
        <v>300</v>
      </c>
      <c r="T10" s="44"/>
      <c r="U10" s="61" t="s">
        <v>519</v>
      </c>
      <c r="V10" s="42"/>
      <c r="W10" s="42"/>
      <c r="X10" s="44" t="s">
        <v>520</v>
      </c>
      <c r="Y10" s="61">
        <v>4</v>
      </c>
      <c r="Z10" s="62">
        <v>2</v>
      </c>
      <c r="AA10" s="65">
        <v>2</v>
      </c>
      <c r="AB10" s="60"/>
      <c r="AC10" s="62"/>
      <c r="AD10" s="62"/>
      <c r="AE10" s="62"/>
      <c r="AF10" s="62"/>
      <c r="AG10" s="62"/>
      <c r="AH10" s="62"/>
      <c r="AI10" s="62"/>
      <c r="AJ10" s="62" t="s">
        <v>298</v>
      </c>
      <c r="AK10" s="62"/>
      <c r="AL10" s="64"/>
      <c r="AM10" s="60"/>
      <c r="AN10" s="62"/>
      <c r="AO10" s="62"/>
      <c r="AP10" s="62"/>
      <c r="AQ10" s="62"/>
      <c r="AR10" s="62"/>
      <c r="AS10" s="62"/>
      <c r="AT10" s="62"/>
      <c r="AU10" s="62"/>
      <c r="AV10" s="62"/>
      <c r="AW10" s="62"/>
      <c r="AX10" s="62"/>
      <c r="AY10" s="62"/>
      <c r="AZ10" s="62"/>
      <c r="BA10" s="65"/>
      <c r="BB10" s="60"/>
      <c r="BC10" s="62"/>
      <c r="BD10" s="62"/>
      <c r="BE10" s="62" t="s">
        <v>298</v>
      </c>
      <c r="BF10" s="62"/>
      <c r="BG10" s="65"/>
      <c r="BH10" s="60"/>
      <c r="BI10" s="65"/>
      <c r="BJ10" s="60"/>
      <c r="BK10" s="62"/>
      <c r="BL10" s="65"/>
      <c r="BM10" s="60"/>
      <c r="BN10" s="62"/>
      <c r="BO10" s="65"/>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row>
    <row r="11" spans="1:204" s="76" customFormat="1" ht="119.25" customHeight="1" thickBot="1">
      <c r="A11" s="107">
        <v>5</v>
      </c>
      <c r="B11" s="67" t="s">
        <v>308</v>
      </c>
      <c r="C11" s="69" t="s">
        <v>634</v>
      </c>
      <c r="D11" s="69" t="s">
        <v>319</v>
      </c>
      <c r="E11" s="69" t="s">
        <v>609</v>
      </c>
      <c r="F11" s="70" t="s">
        <v>521</v>
      </c>
      <c r="G11" s="67" t="s">
        <v>303</v>
      </c>
      <c r="H11" s="71" t="s">
        <v>302</v>
      </c>
      <c r="I11" s="72">
        <v>30000</v>
      </c>
      <c r="J11" s="72"/>
      <c r="K11" s="71"/>
      <c r="L11" s="70"/>
      <c r="M11" s="67" t="s">
        <v>300</v>
      </c>
      <c r="N11" s="71" t="s">
        <v>300</v>
      </c>
      <c r="O11" s="71" t="s">
        <v>300</v>
      </c>
      <c r="P11" s="71" t="s">
        <v>301</v>
      </c>
      <c r="Q11" s="71" t="s">
        <v>301</v>
      </c>
      <c r="R11" s="94" t="s">
        <v>310</v>
      </c>
      <c r="S11" s="94" t="s">
        <v>310</v>
      </c>
      <c r="T11" s="70" t="s">
        <v>547</v>
      </c>
      <c r="U11" s="68" t="s">
        <v>522</v>
      </c>
      <c r="V11" s="69"/>
      <c r="W11" s="69"/>
      <c r="X11" s="70"/>
      <c r="Y11" s="68">
        <v>1</v>
      </c>
      <c r="Z11" s="71">
        <v>1</v>
      </c>
      <c r="AA11" s="74">
        <v>0</v>
      </c>
      <c r="AB11" s="67"/>
      <c r="AC11" s="71"/>
      <c r="AD11" s="71"/>
      <c r="AE11" s="71" t="s">
        <v>298</v>
      </c>
      <c r="AF11" s="71" t="s">
        <v>298</v>
      </c>
      <c r="AG11" s="71" t="s">
        <v>298</v>
      </c>
      <c r="AH11" s="71"/>
      <c r="AI11" s="71"/>
      <c r="AJ11" s="71" t="s">
        <v>298</v>
      </c>
      <c r="AK11" s="71"/>
      <c r="AL11" s="73"/>
      <c r="AM11" s="67"/>
      <c r="AN11" s="71"/>
      <c r="AO11" s="71"/>
      <c r="AP11" s="71"/>
      <c r="AQ11" s="71"/>
      <c r="AR11" s="71"/>
      <c r="AS11" s="71"/>
      <c r="AT11" s="71"/>
      <c r="AU11" s="71"/>
      <c r="AV11" s="71"/>
      <c r="AW11" s="71"/>
      <c r="AX11" s="71"/>
      <c r="AY11" s="71"/>
      <c r="AZ11" s="71"/>
      <c r="BA11" s="74"/>
      <c r="BB11" s="67"/>
      <c r="BC11" s="71" t="s">
        <v>298</v>
      </c>
      <c r="BD11" s="71" t="s">
        <v>298</v>
      </c>
      <c r="BE11" s="71"/>
      <c r="BF11" s="71"/>
      <c r="BG11" s="74"/>
      <c r="BH11" s="67"/>
      <c r="BI11" s="74"/>
      <c r="BJ11" s="67"/>
      <c r="BK11" s="71"/>
      <c r="BL11" s="74"/>
      <c r="BM11" s="67"/>
      <c r="BN11" s="71"/>
      <c r="BO11" s="74"/>
      <c r="BP11" s="57"/>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row>
    <row r="12" spans="1:204" ht="119.25" customHeight="1">
      <c r="A12" s="108">
        <v>6</v>
      </c>
      <c r="B12" s="80" t="s">
        <v>308</v>
      </c>
      <c r="C12" s="41" t="s">
        <v>445</v>
      </c>
      <c r="D12" s="41" t="s">
        <v>423</v>
      </c>
      <c r="E12" s="41" t="s">
        <v>541</v>
      </c>
      <c r="F12" s="82" t="s">
        <v>558</v>
      </c>
      <c r="G12" s="80" t="s">
        <v>303</v>
      </c>
      <c r="H12" s="76" t="s">
        <v>302</v>
      </c>
      <c r="I12" s="83" t="s">
        <v>553</v>
      </c>
      <c r="J12" s="77"/>
      <c r="K12" s="76"/>
      <c r="L12" s="82"/>
      <c r="M12" s="80" t="s">
        <v>560</v>
      </c>
      <c r="N12" s="76" t="s">
        <v>300</v>
      </c>
      <c r="O12" s="76" t="s">
        <v>300</v>
      </c>
      <c r="P12" s="76" t="s">
        <v>300</v>
      </c>
      <c r="Q12" s="76" t="s">
        <v>300</v>
      </c>
      <c r="R12" s="40" t="s">
        <v>300</v>
      </c>
      <c r="S12" s="40" t="s">
        <v>300</v>
      </c>
      <c r="T12" s="82" t="s">
        <v>581</v>
      </c>
      <c r="U12" s="78"/>
      <c r="V12" s="41"/>
      <c r="W12" s="41"/>
      <c r="X12" s="82"/>
      <c r="Y12" s="78">
        <v>42</v>
      </c>
      <c r="Z12" s="76">
        <v>4</v>
      </c>
      <c r="AA12" s="79">
        <v>3</v>
      </c>
      <c r="AB12" s="80"/>
      <c r="AC12" s="76"/>
      <c r="AD12" s="76"/>
      <c r="AE12" s="76"/>
      <c r="AF12" s="76"/>
      <c r="AG12" s="76"/>
      <c r="AH12" s="76"/>
      <c r="AI12" s="76"/>
      <c r="AJ12" s="76"/>
      <c r="AK12" s="76"/>
      <c r="AL12" s="81"/>
      <c r="AM12" s="80" t="s">
        <v>298</v>
      </c>
      <c r="AN12" s="76" t="s">
        <v>298</v>
      </c>
      <c r="AO12" s="76" t="s">
        <v>298</v>
      </c>
      <c r="AP12" s="76" t="s">
        <v>298</v>
      </c>
      <c r="AQ12" s="76" t="s">
        <v>298</v>
      </c>
      <c r="AR12" s="76" t="s">
        <v>298</v>
      </c>
      <c r="AS12" s="76" t="s">
        <v>298</v>
      </c>
      <c r="AT12" s="76"/>
      <c r="AU12" s="76"/>
      <c r="AV12" s="76" t="s">
        <v>298</v>
      </c>
      <c r="AW12" s="76" t="s">
        <v>298</v>
      </c>
      <c r="AX12" s="76" t="s">
        <v>298</v>
      </c>
      <c r="AY12" s="76" t="s">
        <v>298</v>
      </c>
      <c r="AZ12" s="76" t="s">
        <v>298</v>
      </c>
      <c r="BA12" s="79" t="s">
        <v>298</v>
      </c>
      <c r="BB12" s="80"/>
      <c r="BC12" s="76"/>
      <c r="BD12" s="76"/>
      <c r="BE12" s="76"/>
      <c r="BF12" s="76"/>
      <c r="BG12" s="79"/>
      <c r="BH12" s="80" t="s">
        <v>298</v>
      </c>
      <c r="BI12" s="79"/>
      <c r="BJ12" s="80" t="s">
        <v>298</v>
      </c>
      <c r="BK12" s="76"/>
      <c r="BL12" s="79"/>
      <c r="BM12" s="80"/>
      <c r="BN12" s="76"/>
      <c r="BO12" s="79"/>
      <c r="BP12" s="57"/>
      <c r="BV12" s="58"/>
      <c r="BW12" s="58"/>
      <c r="BX12" s="58"/>
      <c r="BY12" s="58"/>
      <c r="BZ12" s="58"/>
      <c r="CA12" s="58"/>
      <c r="CB12" s="58"/>
      <c r="CC12" s="58"/>
      <c r="CD12" s="58"/>
      <c r="CE12" s="58"/>
    </row>
    <row r="13" spans="1:204" ht="119.25" customHeight="1">
      <c r="A13" s="106">
        <v>7</v>
      </c>
      <c r="B13" s="60" t="s">
        <v>518</v>
      </c>
      <c r="C13" s="42" t="s">
        <v>444</v>
      </c>
      <c r="D13" s="42" t="s">
        <v>343</v>
      </c>
      <c r="E13" s="42" t="s">
        <v>443</v>
      </c>
      <c r="F13" s="44" t="s">
        <v>442</v>
      </c>
      <c r="G13" s="60" t="s">
        <v>303</v>
      </c>
      <c r="H13" s="62" t="s">
        <v>302</v>
      </c>
      <c r="I13" s="63">
        <v>50000</v>
      </c>
      <c r="J13" s="63"/>
      <c r="K13" s="62"/>
      <c r="L13" s="44"/>
      <c r="M13" s="60" t="s">
        <v>560</v>
      </c>
      <c r="N13" s="62" t="s">
        <v>300</v>
      </c>
      <c r="O13" s="62" t="s">
        <v>300</v>
      </c>
      <c r="P13" s="62" t="s">
        <v>300</v>
      </c>
      <c r="Q13" s="62" t="s">
        <v>300</v>
      </c>
      <c r="R13" s="93" t="s">
        <v>300</v>
      </c>
      <c r="S13" s="93" t="s">
        <v>300</v>
      </c>
      <c r="T13" s="44"/>
      <c r="U13" s="61"/>
      <c r="V13" s="42"/>
      <c r="W13" s="42"/>
      <c r="X13" s="44"/>
      <c r="Y13" s="61">
        <v>12</v>
      </c>
      <c r="Z13" s="62">
        <v>3</v>
      </c>
      <c r="AA13" s="65">
        <v>3</v>
      </c>
      <c r="AB13" s="60"/>
      <c r="AC13" s="62"/>
      <c r="AD13" s="62"/>
      <c r="AE13" s="62"/>
      <c r="AF13" s="62"/>
      <c r="AG13" s="62"/>
      <c r="AH13" s="62"/>
      <c r="AI13" s="62"/>
      <c r="AJ13" s="62"/>
      <c r="AK13" s="62"/>
      <c r="AL13" s="64"/>
      <c r="AM13" s="60"/>
      <c r="AN13" s="62"/>
      <c r="AO13" s="62"/>
      <c r="AP13" s="62"/>
      <c r="AQ13" s="62"/>
      <c r="AR13" s="62"/>
      <c r="AS13" s="62" t="s">
        <v>298</v>
      </c>
      <c r="AT13" s="62" t="s">
        <v>298</v>
      </c>
      <c r="AU13" s="62"/>
      <c r="AV13" s="62" t="s">
        <v>298</v>
      </c>
      <c r="AW13" s="62" t="s">
        <v>298</v>
      </c>
      <c r="AX13" s="62" t="s">
        <v>298</v>
      </c>
      <c r="AY13" s="62" t="s">
        <v>298</v>
      </c>
      <c r="AZ13" s="62"/>
      <c r="BA13" s="65"/>
      <c r="BB13" s="60"/>
      <c r="BC13" s="62"/>
      <c r="BD13" s="62"/>
      <c r="BE13" s="62"/>
      <c r="BF13" s="62"/>
      <c r="BG13" s="65"/>
      <c r="BH13" s="60"/>
      <c r="BI13" s="65"/>
      <c r="BJ13" s="60" t="s">
        <v>298</v>
      </c>
      <c r="BK13" s="62" t="s">
        <v>298</v>
      </c>
      <c r="BL13" s="65" t="s">
        <v>298</v>
      </c>
      <c r="BM13" s="60"/>
      <c r="BN13" s="62"/>
      <c r="BO13" s="65"/>
    </row>
    <row r="14" spans="1:204" ht="119.25" customHeight="1">
      <c r="A14" s="106">
        <v>8</v>
      </c>
      <c r="B14" s="60" t="s">
        <v>518</v>
      </c>
      <c r="C14" s="42" t="s">
        <v>441</v>
      </c>
      <c r="D14" s="42" t="s">
        <v>306</v>
      </c>
      <c r="E14" s="42" t="s">
        <v>316</v>
      </c>
      <c r="F14" s="44" t="s">
        <v>440</v>
      </c>
      <c r="G14" s="60" t="s">
        <v>303</v>
      </c>
      <c r="H14" s="62" t="s">
        <v>302</v>
      </c>
      <c r="I14" s="63">
        <v>80000</v>
      </c>
      <c r="J14" s="63"/>
      <c r="K14" s="62"/>
      <c r="L14" s="44"/>
      <c r="M14" s="60" t="s">
        <v>560</v>
      </c>
      <c r="N14" s="62" t="s">
        <v>300</v>
      </c>
      <c r="O14" s="62" t="s">
        <v>301</v>
      </c>
      <c r="P14" s="62" t="s">
        <v>301</v>
      </c>
      <c r="Q14" s="62" t="s">
        <v>300</v>
      </c>
      <c r="R14" s="93" t="s">
        <v>301</v>
      </c>
      <c r="S14" s="93" t="s">
        <v>300</v>
      </c>
      <c r="T14" s="44" t="s">
        <v>439</v>
      </c>
      <c r="U14" s="61"/>
      <c r="V14" s="42"/>
      <c r="W14" s="42"/>
      <c r="X14" s="44"/>
      <c r="Y14" s="61">
        <v>1</v>
      </c>
      <c r="Z14" s="62">
        <v>1</v>
      </c>
      <c r="AA14" s="65">
        <v>0</v>
      </c>
      <c r="AB14" s="60"/>
      <c r="AC14" s="62"/>
      <c r="AD14" s="62"/>
      <c r="AE14" s="62"/>
      <c r="AF14" s="62"/>
      <c r="AG14" s="62"/>
      <c r="AH14" s="62"/>
      <c r="AI14" s="62"/>
      <c r="AJ14" s="62"/>
      <c r="AK14" s="62"/>
      <c r="AL14" s="64"/>
      <c r="AM14" s="60"/>
      <c r="AN14" s="62"/>
      <c r="AO14" s="62"/>
      <c r="AP14" s="62"/>
      <c r="AQ14" s="62"/>
      <c r="AR14" s="62"/>
      <c r="AS14" s="62"/>
      <c r="AT14" s="62"/>
      <c r="AU14" s="62"/>
      <c r="AV14" s="62" t="s">
        <v>298</v>
      </c>
      <c r="AW14" s="62"/>
      <c r="AX14" s="62"/>
      <c r="AY14" s="62" t="s">
        <v>298</v>
      </c>
      <c r="AZ14" s="62"/>
      <c r="BA14" s="65"/>
      <c r="BB14" s="60"/>
      <c r="BC14" s="62"/>
      <c r="BD14" s="62"/>
      <c r="BE14" s="62"/>
      <c r="BF14" s="62"/>
      <c r="BG14" s="65"/>
      <c r="BH14" s="60" t="s">
        <v>298</v>
      </c>
      <c r="BI14" s="65"/>
      <c r="BJ14" s="60"/>
      <c r="BK14" s="62"/>
      <c r="BL14" s="65"/>
      <c r="BM14" s="60"/>
      <c r="BN14" s="62"/>
      <c r="BO14" s="65"/>
    </row>
    <row r="15" spans="1:204" ht="119.25" customHeight="1">
      <c r="A15" s="106">
        <v>9</v>
      </c>
      <c r="B15" s="60" t="s">
        <v>308</v>
      </c>
      <c r="C15" s="42" t="s">
        <v>438</v>
      </c>
      <c r="D15" s="42" t="s">
        <v>306</v>
      </c>
      <c r="E15" s="42" t="s">
        <v>437</v>
      </c>
      <c r="F15" s="44" t="s">
        <v>415</v>
      </c>
      <c r="G15" s="60" t="s">
        <v>303</v>
      </c>
      <c r="H15" s="62" t="s">
        <v>354</v>
      </c>
      <c r="I15" s="63">
        <v>500000</v>
      </c>
      <c r="J15" s="63"/>
      <c r="K15" s="62"/>
      <c r="L15" s="44"/>
      <c r="M15" s="60" t="s">
        <v>560</v>
      </c>
      <c r="N15" s="62" t="s">
        <v>300</v>
      </c>
      <c r="O15" s="62" t="s">
        <v>300</v>
      </c>
      <c r="P15" s="62" t="s">
        <v>300</v>
      </c>
      <c r="Q15" s="62" t="s">
        <v>300</v>
      </c>
      <c r="R15" s="93" t="s">
        <v>300</v>
      </c>
      <c r="S15" s="93" t="s">
        <v>300</v>
      </c>
      <c r="T15" s="44"/>
      <c r="U15" s="61"/>
      <c r="V15" s="42"/>
      <c r="W15" s="42"/>
      <c r="X15" s="44"/>
      <c r="Y15" s="61">
        <v>17</v>
      </c>
      <c r="Z15" s="62">
        <v>1</v>
      </c>
      <c r="AA15" s="65">
        <v>1</v>
      </c>
      <c r="AB15" s="60"/>
      <c r="AC15" s="62"/>
      <c r="AD15" s="62"/>
      <c r="AE15" s="62"/>
      <c r="AF15" s="62"/>
      <c r="AG15" s="62"/>
      <c r="AH15" s="62"/>
      <c r="AI15" s="62"/>
      <c r="AJ15" s="62"/>
      <c r="AK15" s="62"/>
      <c r="AL15" s="64"/>
      <c r="AM15" s="60" t="s">
        <v>298</v>
      </c>
      <c r="AN15" s="62" t="s">
        <v>298</v>
      </c>
      <c r="AO15" s="62" t="s">
        <v>298</v>
      </c>
      <c r="AP15" s="62" t="s">
        <v>298</v>
      </c>
      <c r="AQ15" s="62" t="s">
        <v>298</v>
      </c>
      <c r="AR15" s="62" t="s">
        <v>298</v>
      </c>
      <c r="AS15" s="62" t="s">
        <v>298</v>
      </c>
      <c r="AT15" s="62" t="s">
        <v>298</v>
      </c>
      <c r="AU15" s="62" t="s">
        <v>298</v>
      </c>
      <c r="AV15" s="62" t="s">
        <v>298</v>
      </c>
      <c r="AW15" s="62" t="s">
        <v>298</v>
      </c>
      <c r="AX15" s="62" t="s">
        <v>298</v>
      </c>
      <c r="AY15" s="62" t="s">
        <v>298</v>
      </c>
      <c r="AZ15" s="62" t="s">
        <v>298</v>
      </c>
      <c r="BA15" s="65" t="s">
        <v>298</v>
      </c>
      <c r="BB15" s="60"/>
      <c r="BC15" s="62"/>
      <c r="BD15" s="62"/>
      <c r="BE15" s="62"/>
      <c r="BF15" s="62"/>
      <c r="BG15" s="65"/>
      <c r="BH15" s="60"/>
      <c r="BI15" s="65"/>
      <c r="BJ15" s="60" t="s">
        <v>298</v>
      </c>
      <c r="BK15" s="62"/>
      <c r="BL15" s="65"/>
      <c r="BM15" s="60"/>
      <c r="BN15" s="62"/>
      <c r="BO15" s="65"/>
    </row>
    <row r="16" spans="1:204" ht="119.25" customHeight="1">
      <c r="A16" s="106">
        <v>10</v>
      </c>
      <c r="B16" s="60" t="s">
        <v>518</v>
      </c>
      <c r="C16" s="42" t="s">
        <v>436</v>
      </c>
      <c r="D16" s="42" t="s">
        <v>319</v>
      </c>
      <c r="E16" s="42" t="s">
        <v>351</v>
      </c>
      <c r="F16" s="44" t="s">
        <v>559</v>
      </c>
      <c r="G16" s="60" t="s">
        <v>303</v>
      </c>
      <c r="H16" s="62" t="s">
        <v>302</v>
      </c>
      <c r="I16" s="63">
        <v>50000</v>
      </c>
      <c r="J16" s="63"/>
      <c r="K16" s="62"/>
      <c r="L16" s="44"/>
      <c r="M16" s="60" t="s">
        <v>300</v>
      </c>
      <c r="N16" s="62" t="s">
        <v>300</v>
      </c>
      <c r="O16" s="62" t="s">
        <v>300</v>
      </c>
      <c r="P16" s="62" t="s">
        <v>301</v>
      </c>
      <c r="Q16" s="62" t="s">
        <v>301</v>
      </c>
      <c r="R16" s="93" t="s">
        <v>310</v>
      </c>
      <c r="S16" s="93" t="s">
        <v>301</v>
      </c>
      <c r="T16" s="44" t="s">
        <v>582</v>
      </c>
      <c r="U16" s="61" t="s">
        <v>435</v>
      </c>
      <c r="V16" s="42" t="s">
        <v>614</v>
      </c>
      <c r="W16" s="42"/>
      <c r="X16" s="44" t="s">
        <v>615</v>
      </c>
      <c r="Y16" s="61">
        <v>2</v>
      </c>
      <c r="Z16" s="42">
        <v>2</v>
      </c>
      <c r="AA16" s="65">
        <v>2</v>
      </c>
      <c r="AB16" s="60" t="s">
        <v>298</v>
      </c>
      <c r="AC16" s="62" t="s">
        <v>298</v>
      </c>
      <c r="AD16" s="62" t="s">
        <v>298</v>
      </c>
      <c r="AE16" s="62" t="s">
        <v>298</v>
      </c>
      <c r="AF16" s="62" t="s">
        <v>298</v>
      </c>
      <c r="AG16" s="62" t="s">
        <v>298</v>
      </c>
      <c r="AH16" s="62" t="s">
        <v>298</v>
      </c>
      <c r="AI16" s="62" t="s">
        <v>298</v>
      </c>
      <c r="AJ16" s="62" t="s">
        <v>298</v>
      </c>
      <c r="AK16" s="62" t="s">
        <v>298</v>
      </c>
      <c r="AL16" s="64" t="s">
        <v>298</v>
      </c>
      <c r="AM16" s="60"/>
      <c r="AN16" s="62"/>
      <c r="AO16" s="62"/>
      <c r="AP16" s="62"/>
      <c r="AQ16" s="62"/>
      <c r="AR16" s="62"/>
      <c r="AS16" s="62"/>
      <c r="AT16" s="62"/>
      <c r="AU16" s="62"/>
      <c r="AV16" s="62"/>
      <c r="AW16" s="62"/>
      <c r="AX16" s="62"/>
      <c r="AY16" s="62"/>
      <c r="AZ16" s="62"/>
      <c r="BA16" s="65"/>
      <c r="BB16" s="60"/>
      <c r="BC16" s="62" t="s">
        <v>298</v>
      </c>
      <c r="BD16" s="62"/>
      <c r="BE16" s="62"/>
      <c r="BF16" s="62"/>
      <c r="BG16" s="65"/>
      <c r="BH16" s="60"/>
      <c r="BI16" s="65"/>
      <c r="BJ16" s="60"/>
      <c r="BK16" s="62"/>
      <c r="BL16" s="65"/>
      <c r="BM16" s="60"/>
      <c r="BN16" s="62"/>
      <c r="BO16" s="65"/>
    </row>
    <row r="17" spans="1:67" ht="119.25" customHeight="1">
      <c r="A17" s="106">
        <v>11</v>
      </c>
      <c r="B17" s="60" t="s">
        <v>308</v>
      </c>
      <c r="C17" s="42" t="s">
        <v>434</v>
      </c>
      <c r="D17" s="42" t="s">
        <v>306</v>
      </c>
      <c r="E17" s="42" t="s">
        <v>342</v>
      </c>
      <c r="F17" s="44" t="s">
        <v>433</v>
      </c>
      <c r="G17" s="60" t="s">
        <v>303</v>
      </c>
      <c r="H17" s="62" t="s">
        <v>302</v>
      </c>
      <c r="I17" s="63">
        <v>25000</v>
      </c>
      <c r="J17" s="63"/>
      <c r="K17" s="62"/>
      <c r="L17" s="44"/>
      <c r="M17" s="60" t="s">
        <v>300</v>
      </c>
      <c r="N17" s="62" t="s">
        <v>300</v>
      </c>
      <c r="O17" s="62" t="s">
        <v>300</v>
      </c>
      <c r="P17" s="62" t="s">
        <v>300</v>
      </c>
      <c r="Q17" s="62" t="s">
        <v>300</v>
      </c>
      <c r="R17" s="93" t="s">
        <v>300</v>
      </c>
      <c r="S17" s="93" t="s">
        <v>300</v>
      </c>
      <c r="T17" s="44"/>
      <c r="U17" s="61"/>
      <c r="V17" s="42"/>
      <c r="W17" s="42" t="s">
        <v>432</v>
      </c>
      <c r="X17" s="44" t="s">
        <v>548</v>
      </c>
      <c r="Y17" s="61">
        <v>1</v>
      </c>
      <c r="Z17" s="62">
        <v>0</v>
      </c>
      <c r="AA17" s="65">
        <v>0</v>
      </c>
      <c r="AB17" s="60"/>
      <c r="AC17" s="62"/>
      <c r="AD17" s="62" t="s">
        <v>298</v>
      </c>
      <c r="AE17" s="62" t="s">
        <v>298</v>
      </c>
      <c r="AF17" s="62" t="s">
        <v>298</v>
      </c>
      <c r="AG17" s="62"/>
      <c r="AH17" s="62"/>
      <c r="AI17" s="62"/>
      <c r="AJ17" s="62"/>
      <c r="AK17" s="62"/>
      <c r="AL17" s="64"/>
      <c r="AM17" s="60"/>
      <c r="AN17" s="62"/>
      <c r="AO17" s="62"/>
      <c r="AP17" s="62"/>
      <c r="AQ17" s="62"/>
      <c r="AR17" s="62"/>
      <c r="AS17" s="62"/>
      <c r="AT17" s="62"/>
      <c r="AU17" s="62"/>
      <c r="AV17" s="62"/>
      <c r="AW17" s="62"/>
      <c r="AX17" s="62"/>
      <c r="AY17" s="62"/>
      <c r="AZ17" s="62"/>
      <c r="BA17" s="65"/>
      <c r="BB17" s="60"/>
      <c r="BC17" s="62"/>
      <c r="BD17" s="62" t="s">
        <v>298</v>
      </c>
      <c r="BE17" s="62"/>
      <c r="BF17" s="62"/>
      <c r="BG17" s="65"/>
      <c r="BH17" s="60"/>
      <c r="BI17" s="65"/>
      <c r="BJ17" s="60"/>
      <c r="BK17" s="62"/>
      <c r="BL17" s="65"/>
      <c r="BM17" s="60"/>
      <c r="BN17" s="62"/>
      <c r="BO17" s="65"/>
    </row>
    <row r="18" spans="1:67" ht="119.25" customHeight="1">
      <c r="A18" s="106">
        <v>12</v>
      </c>
      <c r="B18" s="60" t="s">
        <v>308</v>
      </c>
      <c r="C18" s="42" t="s">
        <v>431</v>
      </c>
      <c r="D18" s="42" t="s">
        <v>306</v>
      </c>
      <c r="E18" s="42" t="s">
        <v>305</v>
      </c>
      <c r="F18" s="44" t="s">
        <v>430</v>
      </c>
      <c r="G18" s="60" t="s">
        <v>303</v>
      </c>
      <c r="H18" s="62" t="s">
        <v>302</v>
      </c>
      <c r="I18" s="63">
        <v>50000</v>
      </c>
      <c r="J18" s="63"/>
      <c r="K18" s="62"/>
      <c r="L18" s="44"/>
      <c r="M18" s="60" t="s">
        <v>560</v>
      </c>
      <c r="N18" s="62" t="s">
        <v>300</v>
      </c>
      <c r="O18" s="62" t="s">
        <v>300</v>
      </c>
      <c r="P18" s="62" t="s">
        <v>301</v>
      </c>
      <c r="Q18" s="62" t="s">
        <v>300</v>
      </c>
      <c r="R18" s="93" t="s">
        <v>301</v>
      </c>
      <c r="S18" s="93" t="s">
        <v>300</v>
      </c>
      <c r="T18" s="44" t="s">
        <v>610</v>
      </c>
      <c r="U18" s="61" t="s">
        <v>429</v>
      </c>
      <c r="V18" s="42"/>
      <c r="W18" s="42"/>
      <c r="X18" s="44" t="s">
        <v>603</v>
      </c>
      <c r="Y18" s="61">
        <v>4</v>
      </c>
      <c r="Z18" s="62">
        <v>1</v>
      </c>
      <c r="AA18" s="65">
        <v>0</v>
      </c>
      <c r="AB18" s="60"/>
      <c r="AC18" s="62"/>
      <c r="AD18" s="62"/>
      <c r="AE18" s="62"/>
      <c r="AF18" s="62"/>
      <c r="AG18" s="62"/>
      <c r="AH18" s="62"/>
      <c r="AI18" s="62"/>
      <c r="AJ18" s="62"/>
      <c r="AK18" s="62"/>
      <c r="AL18" s="64"/>
      <c r="AM18" s="60"/>
      <c r="AN18" s="62"/>
      <c r="AO18" s="62"/>
      <c r="AP18" s="62"/>
      <c r="AQ18" s="62"/>
      <c r="AR18" s="62"/>
      <c r="AS18" s="62" t="s">
        <v>298</v>
      </c>
      <c r="AT18" s="62"/>
      <c r="AU18" s="62"/>
      <c r="AV18" s="62" t="s">
        <v>298</v>
      </c>
      <c r="AW18" s="62"/>
      <c r="AX18" s="62"/>
      <c r="AY18" s="62" t="s">
        <v>298</v>
      </c>
      <c r="AZ18" s="62"/>
      <c r="BA18" s="65" t="s">
        <v>298</v>
      </c>
      <c r="BB18" s="60"/>
      <c r="BC18" s="62"/>
      <c r="BD18" s="62"/>
      <c r="BE18" s="62"/>
      <c r="BF18" s="62"/>
      <c r="BG18" s="65"/>
      <c r="BH18" s="60" t="s">
        <v>298</v>
      </c>
      <c r="BI18" s="65"/>
      <c r="BJ18" s="60"/>
      <c r="BK18" s="62"/>
      <c r="BL18" s="65"/>
      <c r="BM18" s="60"/>
      <c r="BN18" s="62"/>
      <c r="BO18" s="65"/>
    </row>
    <row r="19" spans="1:67" ht="119.25" customHeight="1">
      <c r="A19" s="106">
        <v>13</v>
      </c>
      <c r="B19" s="60" t="s">
        <v>308</v>
      </c>
      <c r="C19" s="42" t="s">
        <v>428</v>
      </c>
      <c r="D19" s="42" t="s">
        <v>306</v>
      </c>
      <c r="E19" s="42" t="s">
        <v>313</v>
      </c>
      <c r="F19" s="44" t="s">
        <v>427</v>
      </c>
      <c r="G19" s="60" t="s">
        <v>303</v>
      </c>
      <c r="H19" s="62" t="s">
        <v>302</v>
      </c>
      <c r="I19" s="63">
        <v>40000</v>
      </c>
      <c r="J19" s="63"/>
      <c r="K19" s="62"/>
      <c r="L19" s="44"/>
      <c r="M19" s="60" t="s">
        <v>310</v>
      </c>
      <c r="N19" s="62" t="s">
        <v>300</v>
      </c>
      <c r="O19" s="62" t="s">
        <v>301</v>
      </c>
      <c r="P19" s="62" t="s">
        <v>301</v>
      </c>
      <c r="Q19" s="62" t="s">
        <v>301</v>
      </c>
      <c r="R19" s="93" t="s">
        <v>301</v>
      </c>
      <c r="S19" s="93" t="s">
        <v>300</v>
      </c>
      <c r="T19" s="44" t="s">
        <v>611</v>
      </c>
      <c r="U19" s="61"/>
      <c r="V19" s="42"/>
      <c r="W19" s="42"/>
      <c r="X19" s="44" t="s">
        <v>616</v>
      </c>
      <c r="Y19" s="61">
        <v>4</v>
      </c>
      <c r="Z19" s="62">
        <v>1</v>
      </c>
      <c r="AA19" s="65">
        <v>1</v>
      </c>
      <c r="AB19" s="60" t="s">
        <v>298</v>
      </c>
      <c r="AC19" s="62" t="s">
        <v>298</v>
      </c>
      <c r="AD19" s="62" t="s">
        <v>298</v>
      </c>
      <c r="AE19" s="62" t="s">
        <v>298</v>
      </c>
      <c r="AF19" s="62" t="s">
        <v>298</v>
      </c>
      <c r="AG19" s="62" t="s">
        <v>298</v>
      </c>
      <c r="AH19" s="62"/>
      <c r="AI19" s="62" t="s">
        <v>298</v>
      </c>
      <c r="AJ19" s="62" t="s">
        <v>298</v>
      </c>
      <c r="AK19" s="62" t="s">
        <v>298</v>
      </c>
      <c r="AL19" s="64" t="s">
        <v>298</v>
      </c>
      <c r="AM19" s="60"/>
      <c r="AN19" s="62"/>
      <c r="AO19" s="62"/>
      <c r="AP19" s="62"/>
      <c r="AQ19" s="62"/>
      <c r="AR19" s="62"/>
      <c r="AS19" s="62"/>
      <c r="AT19" s="62"/>
      <c r="AU19" s="62"/>
      <c r="AV19" s="62"/>
      <c r="AW19" s="62"/>
      <c r="AX19" s="62"/>
      <c r="AY19" s="62"/>
      <c r="AZ19" s="62"/>
      <c r="BA19" s="65"/>
      <c r="BB19" s="60" t="s">
        <v>298</v>
      </c>
      <c r="BC19" s="62"/>
      <c r="BD19" s="62"/>
      <c r="BE19" s="62"/>
      <c r="BF19" s="62"/>
      <c r="BG19" s="65"/>
      <c r="BH19" s="60"/>
      <c r="BI19" s="65"/>
      <c r="BJ19" s="60"/>
      <c r="BK19" s="62"/>
      <c r="BL19" s="65"/>
      <c r="BM19" s="60"/>
      <c r="BN19" s="62"/>
      <c r="BO19" s="65"/>
    </row>
    <row r="20" spans="1:67" ht="119.25" customHeight="1">
      <c r="A20" s="106">
        <v>14</v>
      </c>
      <c r="B20" s="60" t="s">
        <v>308</v>
      </c>
      <c r="C20" s="42" t="s">
        <v>426</v>
      </c>
      <c r="D20" s="42" t="s">
        <v>306</v>
      </c>
      <c r="E20" s="42" t="s">
        <v>425</v>
      </c>
      <c r="F20" s="44" t="s">
        <v>624</v>
      </c>
      <c r="G20" s="60" t="s">
        <v>303</v>
      </c>
      <c r="H20" s="62" t="s">
        <v>302</v>
      </c>
      <c r="I20" s="63">
        <v>60000</v>
      </c>
      <c r="J20" s="63"/>
      <c r="K20" s="62"/>
      <c r="L20" s="44"/>
      <c r="M20" s="60" t="s">
        <v>560</v>
      </c>
      <c r="N20" s="62" t="s">
        <v>300</v>
      </c>
      <c r="O20" s="62" t="s">
        <v>300</v>
      </c>
      <c r="P20" s="62" t="s">
        <v>300</v>
      </c>
      <c r="Q20" s="62" t="s">
        <v>300</v>
      </c>
      <c r="R20" s="93" t="s">
        <v>300</v>
      </c>
      <c r="S20" s="93" t="s">
        <v>300</v>
      </c>
      <c r="T20" s="44"/>
      <c r="U20" s="61"/>
      <c r="V20" s="42"/>
      <c r="W20" s="42"/>
      <c r="X20" s="44" t="s">
        <v>542</v>
      </c>
      <c r="Y20" s="61">
        <v>11</v>
      </c>
      <c r="Z20" s="62">
        <v>1</v>
      </c>
      <c r="AA20" s="65">
        <v>1</v>
      </c>
      <c r="AB20" s="60"/>
      <c r="AC20" s="62"/>
      <c r="AD20" s="62"/>
      <c r="AE20" s="62"/>
      <c r="AF20" s="62"/>
      <c r="AG20" s="62"/>
      <c r="AH20" s="62"/>
      <c r="AI20" s="62"/>
      <c r="AJ20" s="62"/>
      <c r="AK20" s="62"/>
      <c r="AL20" s="64"/>
      <c r="AM20" s="60"/>
      <c r="AN20" s="62"/>
      <c r="AO20" s="62"/>
      <c r="AP20" s="62"/>
      <c r="AQ20" s="62"/>
      <c r="AR20" s="62"/>
      <c r="AS20" s="62"/>
      <c r="AT20" s="62"/>
      <c r="AU20" s="62"/>
      <c r="AV20" s="62" t="s">
        <v>298</v>
      </c>
      <c r="AW20" s="62"/>
      <c r="AX20" s="62"/>
      <c r="AY20" s="62" t="s">
        <v>298</v>
      </c>
      <c r="AZ20" s="62"/>
      <c r="BA20" s="65" t="s">
        <v>298</v>
      </c>
      <c r="BB20" s="60"/>
      <c r="BC20" s="62"/>
      <c r="BD20" s="62"/>
      <c r="BE20" s="62"/>
      <c r="BF20" s="62"/>
      <c r="BG20" s="65"/>
      <c r="BH20" s="60" t="s">
        <v>298</v>
      </c>
      <c r="BI20" s="65"/>
      <c r="BJ20" s="60"/>
      <c r="BK20" s="62"/>
      <c r="BL20" s="65"/>
      <c r="BM20" s="60"/>
      <c r="BN20" s="62"/>
      <c r="BO20" s="65"/>
    </row>
    <row r="21" spans="1:67" ht="119.25" customHeight="1">
      <c r="A21" s="106">
        <v>15</v>
      </c>
      <c r="B21" s="60" t="s">
        <v>308</v>
      </c>
      <c r="C21" s="42" t="s">
        <v>424</v>
      </c>
      <c r="D21" s="42" t="s">
        <v>423</v>
      </c>
      <c r="E21" s="42" t="s">
        <v>372</v>
      </c>
      <c r="F21" s="44" t="s">
        <v>312</v>
      </c>
      <c r="G21" s="60" t="s">
        <v>303</v>
      </c>
      <c r="H21" s="62" t="s">
        <v>302</v>
      </c>
      <c r="I21" s="63">
        <v>50000</v>
      </c>
      <c r="J21" s="63"/>
      <c r="K21" s="62"/>
      <c r="L21" s="44"/>
      <c r="M21" s="60" t="s">
        <v>301</v>
      </c>
      <c r="N21" s="62" t="s">
        <v>300</v>
      </c>
      <c r="O21" s="62" t="s">
        <v>301</v>
      </c>
      <c r="P21" s="62" t="s">
        <v>301</v>
      </c>
      <c r="Q21" s="62" t="s">
        <v>300</v>
      </c>
      <c r="R21" s="93" t="s">
        <v>301</v>
      </c>
      <c r="S21" s="93" t="s">
        <v>300</v>
      </c>
      <c r="T21" s="44" t="s">
        <v>422</v>
      </c>
      <c r="U21" s="61" t="s">
        <v>583</v>
      </c>
      <c r="V21" s="42"/>
      <c r="W21" s="42"/>
      <c r="X21" s="44" t="s">
        <v>421</v>
      </c>
      <c r="Y21" s="61">
        <v>32</v>
      </c>
      <c r="Z21" s="62">
        <v>4</v>
      </c>
      <c r="AA21" s="65">
        <v>4</v>
      </c>
      <c r="AB21" s="60" t="s">
        <v>298</v>
      </c>
      <c r="AC21" s="62" t="s">
        <v>298</v>
      </c>
      <c r="AD21" s="62" t="s">
        <v>298</v>
      </c>
      <c r="AE21" s="62" t="s">
        <v>298</v>
      </c>
      <c r="AF21" s="62" t="s">
        <v>298</v>
      </c>
      <c r="AG21" s="62" t="s">
        <v>298</v>
      </c>
      <c r="AH21" s="62" t="s">
        <v>298</v>
      </c>
      <c r="AI21" s="62" t="s">
        <v>298</v>
      </c>
      <c r="AJ21" s="62" t="s">
        <v>298</v>
      </c>
      <c r="AK21" s="62" t="s">
        <v>298</v>
      </c>
      <c r="AL21" s="64" t="s">
        <v>298</v>
      </c>
      <c r="AM21" s="60"/>
      <c r="AN21" s="62"/>
      <c r="AO21" s="62"/>
      <c r="AP21" s="62"/>
      <c r="AQ21" s="62"/>
      <c r="AR21" s="62"/>
      <c r="AS21" s="62"/>
      <c r="AT21" s="62"/>
      <c r="AU21" s="62"/>
      <c r="AV21" s="62"/>
      <c r="AW21" s="62"/>
      <c r="AX21" s="62"/>
      <c r="AY21" s="62"/>
      <c r="AZ21" s="62"/>
      <c r="BA21" s="65"/>
      <c r="BB21" s="60"/>
      <c r="BC21" s="62" t="s">
        <v>298</v>
      </c>
      <c r="BD21" s="62" t="s">
        <v>298</v>
      </c>
      <c r="BE21" s="62" t="s">
        <v>298</v>
      </c>
      <c r="BF21" s="62" t="s">
        <v>298</v>
      </c>
      <c r="BG21" s="65" t="s">
        <v>298</v>
      </c>
      <c r="BH21" s="60"/>
      <c r="BI21" s="65"/>
      <c r="BJ21" s="60"/>
      <c r="BK21" s="62"/>
      <c r="BL21" s="65"/>
      <c r="BM21" s="60"/>
      <c r="BN21" s="62"/>
      <c r="BO21" s="65"/>
    </row>
    <row r="22" spans="1:67" ht="119.25" customHeight="1">
      <c r="A22" s="106">
        <v>16</v>
      </c>
      <c r="B22" s="60" t="s">
        <v>308</v>
      </c>
      <c r="C22" s="42" t="s">
        <v>420</v>
      </c>
      <c r="D22" s="42" t="s">
        <v>306</v>
      </c>
      <c r="E22" s="42" t="s">
        <v>419</v>
      </c>
      <c r="F22" s="44" t="s">
        <v>393</v>
      </c>
      <c r="G22" s="60" t="s">
        <v>303</v>
      </c>
      <c r="H22" s="62" t="s">
        <v>366</v>
      </c>
      <c r="I22" s="63">
        <v>20000</v>
      </c>
      <c r="J22" s="63"/>
      <c r="K22" s="62"/>
      <c r="L22" s="44"/>
      <c r="M22" s="60" t="s">
        <v>300</v>
      </c>
      <c r="N22" s="62" t="s">
        <v>300</v>
      </c>
      <c r="O22" s="62" t="s">
        <v>300</v>
      </c>
      <c r="P22" s="62" t="s">
        <v>300</v>
      </c>
      <c r="Q22" s="62" t="s">
        <v>300</v>
      </c>
      <c r="R22" s="93" t="s">
        <v>300</v>
      </c>
      <c r="S22" s="93" t="s">
        <v>300</v>
      </c>
      <c r="T22" s="44"/>
      <c r="U22" s="61"/>
      <c r="V22" s="42"/>
      <c r="W22" s="42"/>
      <c r="X22" s="44" t="s">
        <v>418</v>
      </c>
      <c r="Y22" s="61">
        <v>29</v>
      </c>
      <c r="Z22" s="62">
        <v>1</v>
      </c>
      <c r="AA22" s="65">
        <v>1</v>
      </c>
      <c r="AB22" s="60" t="s">
        <v>298</v>
      </c>
      <c r="AC22" s="62" t="s">
        <v>298</v>
      </c>
      <c r="AD22" s="62" t="s">
        <v>298</v>
      </c>
      <c r="AE22" s="62" t="s">
        <v>298</v>
      </c>
      <c r="AF22" s="62" t="s">
        <v>298</v>
      </c>
      <c r="AG22" s="62" t="s">
        <v>298</v>
      </c>
      <c r="AH22" s="62" t="s">
        <v>298</v>
      </c>
      <c r="AI22" s="62" t="s">
        <v>298</v>
      </c>
      <c r="AJ22" s="62" t="s">
        <v>298</v>
      </c>
      <c r="AK22" s="62" t="s">
        <v>298</v>
      </c>
      <c r="AL22" s="64" t="s">
        <v>298</v>
      </c>
      <c r="AM22" s="60" t="s">
        <v>298</v>
      </c>
      <c r="AN22" s="62" t="s">
        <v>298</v>
      </c>
      <c r="AO22" s="62" t="s">
        <v>298</v>
      </c>
      <c r="AP22" s="62" t="s">
        <v>298</v>
      </c>
      <c r="AQ22" s="62" t="s">
        <v>298</v>
      </c>
      <c r="AR22" s="62" t="s">
        <v>298</v>
      </c>
      <c r="AS22" s="62" t="s">
        <v>298</v>
      </c>
      <c r="AT22" s="62" t="s">
        <v>298</v>
      </c>
      <c r="AU22" s="62" t="s">
        <v>298</v>
      </c>
      <c r="AV22" s="62" t="s">
        <v>298</v>
      </c>
      <c r="AW22" s="62" t="s">
        <v>298</v>
      </c>
      <c r="AX22" s="62" t="s">
        <v>298</v>
      </c>
      <c r="AY22" s="62" t="s">
        <v>298</v>
      </c>
      <c r="AZ22" s="62" t="s">
        <v>298</v>
      </c>
      <c r="BA22" s="65" t="s">
        <v>298</v>
      </c>
      <c r="BB22" s="60" t="s">
        <v>298</v>
      </c>
      <c r="BC22" s="62" t="s">
        <v>298</v>
      </c>
      <c r="BD22" s="62" t="s">
        <v>298</v>
      </c>
      <c r="BE22" s="62" t="s">
        <v>298</v>
      </c>
      <c r="BF22" s="62" t="s">
        <v>298</v>
      </c>
      <c r="BG22" s="65" t="s">
        <v>298</v>
      </c>
      <c r="BH22" s="60" t="s">
        <v>298</v>
      </c>
      <c r="BI22" s="65" t="s">
        <v>298</v>
      </c>
      <c r="BJ22" s="60"/>
      <c r="BK22" s="62"/>
      <c r="BL22" s="65"/>
      <c r="BM22" s="60"/>
      <c r="BN22" s="62"/>
      <c r="BO22" s="65"/>
    </row>
    <row r="23" spans="1:67" ht="119.25" customHeight="1">
      <c r="A23" s="106">
        <v>17</v>
      </c>
      <c r="B23" s="60" t="s">
        <v>308</v>
      </c>
      <c r="C23" s="42" t="s">
        <v>417</v>
      </c>
      <c r="D23" s="42" t="s">
        <v>306</v>
      </c>
      <c r="E23" s="42" t="s">
        <v>416</v>
      </c>
      <c r="F23" s="44" t="s">
        <v>415</v>
      </c>
      <c r="G23" s="60" t="s">
        <v>303</v>
      </c>
      <c r="H23" s="62" t="s">
        <v>302</v>
      </c>
      <c r="I23" s="63">
        <v>24000</v>
      </c>
      <c r="J23" s="63"/>
      <c r="K23" s="62"/>
      <c r="L23" s="44"/>
      <c r="M23" s="60" t="s">
        <v>560</v>
      </c>
      <c r="N23" s="62" t="s">
        <v>300</v>
      </c>
      <c r="O23" s="62" t="s">
        <v>300</v>
      </c>
      <c r="P23" s="62" t="s">
        <v>300</v>
      </c>
      <c r="Q23" s="62" t="s">
        <v>300</v>
      </c>
      <c r="R23" s="93" t="s">
        <v>300</v>
      </c>
      <c r="S23" s="93" t="s">
        <v>300</v>
      </c>
      <c r="T23" s="44"/>
      <c r="U23" s="61"/>
      <c r="V23" s="42"/>
      <c r="W23" s="42"/>
      <c r="X23" s="44"/>
      <c r="Y23" s="61" t="s">
        <v>588</v>
      </c>
      <c r="Z23" s="62" t="s">
        <v>349</v>
      </c>
      <c r="AA23" s="65" t="s">
        <v>349</v>
      </c>
      <c r="AB23" s="60"/>
      <c r="AC23" s="62"/>
      <c r="AD23" s="62"/>
      <c r="AE23" s="62"/>
      <c r="AF23" s="62"/>
      <c r="AG23" s="62"/>
      <c r="AH23" s="62"/>
      <c r="AI23" s="62"/>
      <c r="AJ23" s="62"/>
      <c r="AK23" s="62"/>
      <c r="AL23" s="64"/>
      <c r="AM23" s="60" t="s">
        <v>298</v>
      </c>
      <c r="AN23" s="62" t="s">
        <v>298</v>
      </c>
      <c r="AO23" s="62" t="s">
        <v>298</v>
      </c>
      <c r="AP23" s="62" t="s">
        <v>298</v>
      </c>
      <c r="AQ23" s="62" t="s">
        <v>298</v>
      </c>
      <c r="AR23" s="62" t="s">
        <v>298</v>
      </c>
      <c r="AS23" s="62" t="s">
        <v>298</v>
      </c>
      <c r="AT23" s="62" t="s">
        <v>298</v>
      </c>
      <c r="AU23" s="62" t="s">
        <v>298</v>
      </c>
      <c r="AV23" s="62" t="s">
        <v>298</v>
      </c>
      <c r="AW23" s="62" t="s">
        <v>298</v>
      </c>
      <c r="AX23" s="62" t="s">
        <v>298</v>
      </c>
      <c r="AY23" s="62" t="s">
        <v>298</v>
      </c>
      <c r="AZ23" s="62" t="s">
        <v>298</v>
      </c>
      <c r="BA23" s="65" t="s">
        <v>298</v>
      </c>
      <c r="BB23" s="60"/>
      <c r="BC23" s="62"/>
      <c r="BD23" s="62"/>
      <c r="BE23" s="62"/>
      <c r="BF23" s="62"/>
      <c r="BG23" s="65"/>
      <c r="BH23" s="60" t="s">
        <v>298</v>
      </c>
      <c r="BI23" s="65" t="s">
        <v>298</v>
      </c>
      <c r="BJ23" s="60" t="s">
        <v>298</v>
      </c>
      <c r="BK23" s="62" t="s">
        <v>298</v>
      </c>
      <c r="BL23" s="65" t="s">
        <v>298</v>
      </c>
      <c r="BM23" s="60" t="s">
        <v>298</v>
      </c>
      <c r="BN23" s="62" t="s">
        <v>298</v>
      </c>
      <c r="BO23" s="65" t="s">
        <v>298</v>
      </c>
    </row>
    <row r="24" spans="1:67" ht="119.25" customHeight="1">
      <c r="A24" s="106">
        <v>18</v>
      </c>
      <c r="B24" s="60" t="s">
        <v>308</v>
      </c>
      <c r="C24" s="42" t="s">
        <v>414</v>
      </c>
      <c r="D24" s="42" t="s">
        <v>306</v>
      </c>
      <c r="E24" s="42" t="s">
        <v>313</v>
      </c>
      <c r="F24" s="44" t="s">
        <v>312</v>
      </c>
      <c r="G24" s="60" t="s">
        <v>303</v>
      </c>
      <c r="H24" s="62" t="s">
        <v>302</v>
      </c>
      <c r="I24" s="63">
        <v>30000</v>
      </c>
      <c r="J24" s="63"/>
      <c r="K24" s="62"/>
      <c r="L24" s="44"/>
      <c r="M24" s="60" t="s">
        <v>300</v>
      </c>
      <c r="N24" s="62" t="s">
        <v>300</v>
      </c>
      <c r="O24" s="62" t="s">
        <v>300</v>
      </c>
      <c r="P24" s="62" t="s">
        <v>301</v>
      </c>
      <c r="Q24" s="62" t="s">
        <v>301</v>
      </c>
      <c r="R24" s="93" t="s">
        <v>310</v>
      </c>
      <c r="S24" s="93" t="s">
        <v>310</v>
      </c>
      <c r="T24" s="44" t="s">
        <v>549</v>
      </c>
      <c r="U24" s="61"/>
      <c r="V24" s="42"/>
      <c r="W24" s="42" t="s">
        <v>592</v>
      </c>
      <c r="X24" s="44" t="s">
        <v>593</v>
      </c>
      <c r="Y24" s="61">
        <v>7</v>
      </c>
      <c r="Z24" s="62">
        <v>1</v>
      </c>
      <c r="AA24" s="65">
        <v>1</v>
      </c>
      <c r="AB24" s="60" t="s">
        <v>298</v>
      </c>
      <c r="AC24" s="62" t="s">
        <v>298</v>
      </c>
      <c r="AD24" s="62" t="s">
        <v>298</v>
      </c>
      <c r="AE24" s="62" t="s">
        <v>298</v>
      </c>
      <c r="AF24" s="62" t="s">
        <v>298</v>
      </c>
      <c r="AG24" s="62" t="s">
        <v>298</v>
      </c>
      <c r="AH24" s="62" t="s">
        <v>298</v>
      </c>
      <c r="AI24" s="62" t="s">
        <v>298</v>
      </c>
      <c r="AJ24" s="62" t="s">
        <v>298</v>
      </c>
      <c r="AK24" s="62" t="s">
        <v>298</v>
      </c>
      <c r="AL24" s="64" t="s">
        <v>298</v>
      </c>
      <c r="AM24" s="60"/>
      <c r="AN24" s="62"/>
      <c r="AO24" s="62"/>
      <c r="AP24" s="62"/>
      <c r="AQ24" s="62"/>
      <c r="AR24" s="62"/>
      <c r="AS24" s="62"/>
      <c r="AT24" s="62"/>
      <c r="AU24" s="62"/>
      <c r="AV24" s="62"/>
      <c r="AW24" s="62"/>
      <c r="AX24" s="62"/>
      <c r="AY24" s="62"/>
      <c r="AZ24" s="62"/>
      <c r="BA24" s="65"/>
      <c r="BB24" s="60" t="s">
        <v>298</v>
      </c>
      <c r="BC24" s="62"/>
      <c r="BD24" s="62"/>
      <c r="BE24" s="62"/>
      <c r="BF24" s="62"/>
      <c r="BG24" s="65"/>
      <c r="BH24" s="60"/>
      <c r="BI24" s="65"/>
      <c r="BJ24" s="60"/>
      <c r="BK24" s="62"/>
      <c r="BL24" s="65"/>
      <c r="BM24" s="60"/>
      <c r="BN24" s="62"/>
      <c r="BO24" s="65"/>
    </row>
    <row r="25" spans="1:67" ht="119.25" customHeight="1">
      <c r="A25" s="106">
        <v>19</v>
      </c>
      <c r="B25" s="60" t="s">
        <v>308</v>
      </c>
      <c r="C25" s="42" t="s">
        <v>413</v>
      </c>
      <c r="D25" s="42" t="s">
        <v>306</v>
      </c>
      <c r="E25" s="42" t="s">
        <v>400</v>
      </c>
      <c r="F25" s="44" t="s">
        <v>393</v>
      </c>
      <c r="G25" s="60" t="s">
        <v>303</v>
      </c>
      <c r="H25" s="62" t="s">
        <v>302</v>
      </c>
      <c r="I25" s="66" t="s">
        <v>554</v>
      </c>
      <c r="J25" s="63"/>
      <c r="K25" s="62"/>
      <c r="L25" s="44"/>
      <c r="M25" s="60" t="s">
        <v>300</v>
      </c>
      <c r="N25" s="62" t="s">
        <v>300</v>
      </c>
      <c r="O25" s="62" t="s">
        <v>300</v>
      </c>
      <c r="P25" s="62" t="s">
        <v>300</v>
      </c>
      <c r="Q25" s="62" t="s">
        <v>300</v>
      </c>
      <c r="R25" s="93" t="s">
        <v>300</v>
      </c>
      <c r="S25" s="93" t="s">
        <v>300</v>
      </c>
      <c r="T25" s="44"/>
      <c r="U25" s="61"/>
      <c r="V25" s="42"/>
      <c r="W25" s="42"/>
      <c r="X25" s="44"/>
      <c r="Y25" s="61">
        <v>38</v>
      </c>
      <c r="Z25" s="62">
        <v>1</v>
      </c>
      <c r="AA25" s="65">
        <v>1</v>
      </c>
      <c r="AB25" s="60" t="s">
        <v>298</v>
      </c>
      <c r="AC25" s="62" t="s">
        <v>298</v>
      </c>
      <c r="AD25" s="62" t="s">
        <v>298</v>
      </c>
      <c r="AE25" s="62" t="s">
        <v>298</v>
      </c>
      <c r="AF25" s="62" t="s">
        <v>298</v>
      </c>
      <c r="AG25" s="62" t="s">
        <v>298</v>
      </c>
      <c r="AH25" s="62" t="s">
        <v>298</v>
      </c>
      <c r="AI25" s="62" t="s">
        <v>298</v>
      </c>
      <c r="AJ25" s="62" t="s">
        <v>298</v>
      </c>
      <c r="AK25" s="62" t="s">
        <v>298</v>
      </c>
      <c r="AL25" s="64" t="s">
        <v>298</v>
      </c>
      <c r="AM25" s="60" t="s">
        <v>298</v>
      </c>
      <c r="AN25" s="62" t="s">
        <v>298</v>
      </c>
      <c r="AO25" s="62" t="s">
        <v>298</v>
      </c>
      <c r="AP25" s="62" t="s">
        <v>298</v>
      </c>
      <c r="AQ25" s="62" t="s">
        <v>298</v>
      </c>
      <c r="AR25" s="62" t="s">
        <v>298</v>
      </c>
      <c r="AS25" s="62" t="s">
        <v>298</v>
      </c>
      <c r="AT25" s="62" t="s">
        <v>298</v>
      </c>
      <c r="AU25" s="62" t="s">
        <v>298</v>
      </c>
      <c r="AV25" s="62" t="s">
        <v>298</v>
      </c>
      <c r="AW25" s="62" t="s">
        <v>298</v>
      </c>
      <c r="AX25" s="62" t="s">
        <v>298</v>
      </c>
      <c r="AY25" s="62" t="s">
        <v>298</v>
      </c>
      <c r="AZ25" s="62" t="s">
        <v>298</v>
      </c>
      <c r="BA25" s="65" t="s">
        <v>298</v>
      </c>
      <c r="BB25" s="60" t="s">
        <v>298</v>
      </c>
      <c r="BC25" s="62"/>
      <c r="BD25" s="62"/>
      <c r="BE25" s="62"/>
      <c r="BF25" s="62"/>
      <c r="BG25" s="65"/>
      <c r="BH25" s="60" t="s">
        <v>298</v>
      </c>
      <c r="BI25" s="65"/>
      <c r="BJ25" s="60"/>
      <c r="BK25" s="62"/>
      <c r="BL25" s="65"/>
      <c r="BM25" s="60"/>
      <c r="BN25" s="62"/>
      <c r="BO25" s="65"/>
    </row>
    <row r="26" spans="1:67" ht="119.25" customHeight="1">
      <c r="A26" s="106">
        <v>20</v>
      </c>
      <c r="B26" s="60" t="s">
        <v>308</v>
      </c>
      <c r="C26" s="42" t="s">
        <v>412</v>
      </c>
      <c r="D26" s="42" t="s">
        <v>319</v>
      </c>
      <c r="E26" s="42" t="s">
        <v>364</v>
      </c>
      <c r="F26" s="44" t="s">
        <v>312</v>
      </c>
      <c r="G26" s="60" t="s">
        <v>379</v>
      </c>
      <c r="H26" s="62" t="s">
        <v>302</v>
      </c>
      <c r="I26" s="63">
        <v>20000</v>
      </c>
      <c r="J26" s="63">
        <v>10000</v>
      </c>
      <c r="K26" s="62"/>
      <c r="L26" s="44"/>
      <c r="M26" s="60" t="s">
        <v>300</v>
      </c>
      <c r="N26" s="62" t="s">
        <v>300</v>
      </c>
      <c r="O26" s="62" t="s">
        <v>300</v>
      </c>
      <c r="P26" s="62" t="s">
        <v>300</v>
      </c>
      <c r="Q26" s="62" t="s">
        <v>300</v>
      </c>
      <c r="R26" s="93" t="s">
        <v>300</v>
      </c>
      <c r="S26" s="93" t="s">
        <v>300</v>
      </c>
      <c r="T26" s="44"/>
      <c r="U26" s="61" t="s">
        <v>523</v>
      </c>
      <c r="V26" s="42"/>
      <c r="W26" s="42" t="s">
        <v>591</v>
      </c>
      <c r="X26" s="44" t="s">
        <v>524</v>
      </c>
      <c r="Y26" s="61">
        <v>6</v>
      </c>
      <c r="Z26" s="62">
        <v>2</v>
      </c>
      <c r="AA26" s="65">
        <v>2</v>
      </c>
      <c r="AB26" s="60" t="s">
        <v>298</v>
      </c>
      <c r="AC26" s="62" t="s">
        <v>298</v>
      </c>
      <c r="AD26" s="62" t="s">
        <v>298</v>
      </c>
      <c r="AE26" s="62" t="s">
        <v>298</v>
      </c>
      <c r="AF26" s="62" t="s">
        <v>298</v>
      </c>
      <c r="AG26" s="62" t="s">
        <v>298</v>
      </c>
      <c r="AH26" s="62" t="s">
        <v>298</v>
      </c>
      <c r="AI26" s="62" t="s">
        <v>298</v>
      </c>
      <c r="AJ26" s="62" t="s">
        <v>298</v>
      </c>
      <c r="AK26" s="62" t="s">
        <v>298</v>
      </c>
      <c r="AL26" s="64" t="s">
        <v>298</v>
      </c>
      <c r="AM26" s="60"/>
      <c r="AN26" s="62"/>
      <c r="AO26" s="62"/>
      <c r="AP26" s="62"/>
      <c r="AQ26" s="62"/>
      <c r="AR26" s="62"/>
      <c r="AS26" s="62"/>
      <c r="AT26" s="62"/>
      <c r="AU26" s="62"/>
      <c r="AV26" s="62"/>
      <c r="AW26" s="62"/>
      <c r="AX26" s="62"/>
      <c r="AY26" s="62"/>
      <c r="AZ26" s="62"/>
      <c r="BA26" s="65"/>
      <c r="BB26" s="60" t="s">
        <v>298</v>
      </c>
      <c r="BC26" s="62" t="s">
        <v>298</v>
      </c>
      <c r="BD26" s="62" t="s">
        <v>298</v>
      </c>
      <c r="BE26" s="62" t="s">
        <v>298</v>
      </c>
      <c r="BF26" s="62" t="s">
        <v>298</v>
      </c>
      <c r="BG26" s="65" t="s">
        <v>298</v>
      </c>
      <c r="BH26" s="60"/>
      <c r="BI26" s="65"/>
      <c r="BJ26" s="60"/>
      <c r="BK26" s="62"/>
      <c r="BL26" s="65"/>
      <c r="BM26" s="60"/>
      <c r="BN26" s="62"/>
      <c r="BO26" s="65"/>
    </row>
    <row r="27" spans="1:67" ht="119.25" customHeight="1">
      <c r="A27" s="106">
        <v>21</v>
      </c>
      <c r="B27" s="60" t="s">
        <v>308</v>
      </c>
      <c r="C27" s="42" t="s">
        <v>411</v>
      </c>
      <c r="D27" s="42" t="s">
        <v>306</v>
      </c>
      <c r="E27" s="43" t="s">
        <v>305</v>
      </c>
      <c r="F27" s="44" t="s">
        <v>410</v>
      </c>
      <c r="G27" s="60" t="s">
        <v>303</v>
      </c>
      <c r="H27" s="62" t="s">
        <v>302</v>
      </c>
      <c r="I27" s="63">
        <v>30000</v>
      </c>
      <c r="J27" s="63"/>
      <c r="K27" s="62"/>
      <c r="L27" s="44"/>
      <c r="M27" s="60" t="s">
        <v>560</v>
      </c>
      <c r="N27" s="62" t="s">
        <v>300</v>
      </c>
      <c r="O27" s="62" t="s">
        <v>301</v>
      </c>
      <c r="P27" s="62" t="s">
        <v>301</v>
      </c>
      <c r="Q27" s="62" t="s">
        <v>300</v>
      </c>
      <c r="R27" s="93" t="s">
        <v>310</v>
      </c>
      <c r="S27" s="93" t="s">
        <v>300</v>
      </c>
      <c r="T27" s="44"/>
      <c r="U27" s="61"/>
      <c r="V27" s="42"/>
      <c r="W27" s="42"/>
      <c r="X27" s="44"/>
      <c r="Y27" s="61">
        <v>7</v>
      </c>
      <c r="Z27" s="62">
        <v>1</v>
      </c>
      <c r="AA27" s="65">
        <v>1</v>
      </c>
      <c r="AB27" s="60"/>
      <c r="AC27" s="62"/>
      <c r="AD27" s="62"/>
      <c r="AE27" s="62"/>
      <c r="AF27" s="62"/>
      <c r="AG27" s="62"/>
      <c r="AH27" s="62"/>
      <c r="AI27" s="62"/>
      <c r="AJ27" s="62"/>
      <c r="AK27" s="62"/>
      <c r="AL27" s="64"/>
      <c r="AM27" s="60"/>
      <c r="AN27" s="62"/>
      <c r="AO27" s="62" t="s">
        <v>298</v>
      </c>
      <c r="AP27" s="62"/>
      <c r="AQ27" s="62"/>
      <c r="AR27" s="62"/>
      <c r="AS27" s="62" t="s">
        <v>298</v>
      </c>
      <c r="AT27" s="62" t="s">
        <v>298</v>
      </c>
      <c r="AU27" s="62" t="s">
        <v>298</v>
      </c>
      <c r="AV27" s="62" t="s">
        <v>298</v>
      </c>
      <c r="AW27" s="62" t="s">
        <v>298</v>
      </c>
      <c r="AX27" s="62" t="s">
        <v>298</v>
      </c>
      <c r="AY27" s="62" t="s">
        <v>298</v>
      </c>
      <c r="AZ27" s="62"/>
      <c r="BA27" s="65" t="s">
        <v>298</v>
      </c>
      <c r="BB27" s="60"/>
      <c r="BC27" s="62"/>
      <c r="BD27" s="62"/>
      <c r="BE27" s="62"/>
      <c r="BF27" s="62"/>
      <c r="BG27" s="65"/>
      <c r="BH27" s="60" t="s">
        <v>298</v>
      </c>
      <c r="BI27" s="65"/>
      <c r="BJ27" s="60"/>
      <c r="BK27" s="62"/>
      <c r="BL27" s="65"/>
      <c r="BM27" s="60"/>
      <c r="BN27" s="62"/>
      <c r="BO27" s="65"/>
    </row>
    <row r="28" spans="1:67" ht="119.25" customHeight="1">
      <c r="A28" s="106">
        <v>22</v>
      </c>
      <c r="B28" s="60" t="s">
        <v>308</v>
      </c>
      <c r="C28" s="42" t="s">
        <v>409</v>
      </c>
      <c r="D28" s="42" t="s">
        <v>408</v>
      </c>
      <c r="E28" s="42" t="s">
        <v>364</v>
      </c>
      <c r="F28" s="44" t="s">
        <v>312</v>
      </c>
      <c r="G28" s="60" t="s">
        <v>303</v>
      </c>
      <c r="H28" s="62" t="s">
        <v>302</v>
      </c>
      <c r="I28" s="63">
        <v>20000</v>
      </c>
      <c r="J28" s="63"/>
      <c r="K28" s="62"/>
      <c r="L28" s="44"/>
      <c r="M28" s="60" t="s">
        <v>301</v>
      </c>
      <c r="N28" s="62" t="s">
        <v>300</v>
      </c>
      <c r="O28" s="62" t="s">
        <v>301</v>
      </c>
      <c r="P28" s="62" t="s">
        <v>301</v>
      </c>
      <c r="Q28" s="62" t="s">
        <v>300</v>
      </c>
      <c r="R28" s="93" t="s">
        <v>301</v>
      </c>
      <c r="S28" s="93" t="s">
        <v>300</v>
      </c>
      <c r="T28" s="44"/>
      <c r="U28" s="61"/>
      <c r="V28" s="42"/>
      <c r="W28" s="42" t="s">
        <v>617</v>
      </c>
      <c r="X28" s="44" t="s">
        <v>618</v>
      </c>
      <c r="Y28" s="61">
        <v>0</v>
      </c>
      <c r="Z28" s="62">
        <v>0</v>
      </c>
      <c r="AA28" s="65">
        <v>0</v>
      </c>
      <c r="AB28" s="60" t="s">
        <v>298</v>
      </c>
      <c r="AC28" s="62" t="s">
        <v>298</v>
      </c>
      <c r="AD28" s="62" t="s">
        <v>298</v>
      </c>
      <c r="AE28" s="62" t="s">
        <v>298</v>
      </c>
      <c r="AF28" s="62" t="s">
        <v>298</v>
      </c>
      <c r="AG28" s="62" t="s">
        <v>298</v>
      </c>
      <c r="AH28" s="62" t="s">
        <v>298</v>
      </c>
      <c r="AI28" s="62" t="s">
        <v>298</v>
      </c>
      <c r="AJ28" s="62" t="s">
        <v>298</v>
      </c>
      <c r="AK28" s="62" t="s">
        <v>298</v>
      </c>
      <c r="AL28" s="64" t="s">
        <v>298</v>
      </c>
      <c r="AM28" s="60"/>
      <c r="AN28" s="62"/>
      <c r="AO28" s="62"/>
      <c r="AP28" s="62"/>
      <c r="AQ28" s="62"/>
      <c r="AR28" s="62"/>
      <c r="AS28" s="62"/>
      <c r="AT28" s="62"/>
      <c r="AU28" s="62"/>
      <c r="AV28" s="62"/>
      <c r="AW28" s="62"/>
      <c r="AX28" s="62"/>
      <c r="AY28" s="62"/>
      <c r="AZ28" s="62"/>
      <c r="BA28" s="65"/>
      <c r="BB28" s="60" t="s">
        <v>298</v>
      </c>
      <c r="BC28" s="62" t="s">
        <v>298</v>
      </c>
      <c r="BD28" s="62" t="s">
        <v>298</v>
      </c>
      <c r="BE28" s="62" t="s">
        <v>298</v>
      </c>
      <c r="BF28" s="62" t="s">
        <v>298</v>
      </c>
      <c r="BG28" s="65" t="s">
        <v>298</v>
      </c>
      <c r="BH28" s="60"/>
      <c r="BI28" s="65"/>
      <c r="BJ28" s="60"/>
      <c r="BK28" s="62"/>
      <c r="BL28" s="65"/>
      <c r="BM28" s="60"/>
      <c r="BN28" s="62"/>
      <c r="BO28" s="65"/>
    </row>
    <row r="29" spans="1:67" ht="119.25" customHeight="1">
      <c r="A29" s="106">
        <v>23</v>
      </c>
      <c r="B29" s="60" t="s">
        <v>308</v>
      </c>
      <c r="C29" s="42" t="s">
        <v>407</v>
      </c>
      <c r="D29" s="42" t="s">
        <v>406</v>
      </c>
      <c r="E29" s="42" t="s">
        <v>405</v>
      </c>
      <c r="F29" s="44" t="s">
        <v>619</v>
      </c>
      <c r="G29" s="60" t="s">
        <v>303</v>
      </c>
      <c r="H29" s="62" t="s">
        <v>354</v>
      </c>
      <c r="I29" s="66" t="s">
        <v>534</v>
      </c>
      <c r="J29" s="63"/>
      <c r="K29" s="62"/>
      <c r="L29" s="44"/>
      <c r="M29" s="60" t="s">
        <v>300</v>
      </c>
      <c r="N29" s="62" t="s">
        <v>300</v>
      </c>
      <c r="O29" s="62" t="s">
        <v>300</v>
      </c>
      <c r="P29" s="62" t="s">
        <v>300</v>
      </c>
      <c r="Q29" s="62" t="s">
        <v>300</v>
      </c>
      <c r="R29" s="93" t="s">
        <v>300</v>
      </c>
      <c r="S29" s="93" t="s">
        <v>300</v>
      </c>
      <c r="T29" s="44"/>
      <c r="U29" s="61"/>
      <c r="V29" s="42"/>
      <c r="W29" s="42"/>
      <c r="X29" s="44" t="s">
        <v>620</v>
      </c>
      <c r="Y29" s="61">
        <v>1</v>
      </c>
      <c r="Z29" s="62">
        <v>0</v>
      </c>
      <c r="AA29" s="65">
        <v>0</v>
      </c>
      <c r="AB29" s="60" t="s">
        <v>298</v>
      </c>
      <c r="AC29" s="62" t="s">
        <v>298</v>
      </c>
      <c r="AD29" s="62" t="s">
        <v>298</v>
      </c>
      <c r="AE29" s="62" t="s">
        <v>298</v>
      </c>
      <c r="AF29" s="62" t="s">
        <v>298</v>
      </c>
      <c r="AG29" s="62" t="s">
        <v>298</v>
      </c>
      <c r="AH29" s="62" t="s">
        <v>298</v>
      </c>
      <c r="AI29" s="62" t="s">
        <v>298</v>
      </c>
      <c r="AJ29" s="62" t="s">
        <v>298</v>
      </c>
      <c r="AK29" s="62" t="s">
        <v>298</v>
      </c>
      <c r="AL29" s="64" t="s">
        <v>298</v>
      </c>
      <c r="AM29" s="60" t="s">
        <v>298</v>
      </c>
      <c r="AN29" s="62" t="s">
        <v>298</v>
      </c>
      <c r="AO29" s="62" t="s">
        <v>298</v>
      </c>
      <c r="AP29" s="62" t="s">
        <v>298</v>
      </c>
      <c r="AQ29" s="62" t="s">
        <v>298</v>
      </c>
      <c r="AR29" s="62" t="s">
        <v>298</v>
      </c>
      <c r="AS29" s="62" t="s">
        <v>298</v>
      </c>
      <c r="AT29" s="62" t="s">
        <v>298</v>
      </c>
      <c r="AU29" s="62" t="s">
        <v>298</v>
      </c>
      <c r="AV29" s="62" t="s">
        <v>298</v>
      </c>
      <c r="AW29" s="62" t="s">
        <v>298</v>
      </c>
      <c r="AX29" s="62" t="s">
        <v>298</v>
      </c>
      <c r="AY29" s="62" t="s">
        <v>298</v>
      </c>
      <c r="AZ29" s="62" t="s">
        <v>298</v>
      </c>
      <c r="BA29" s="65" t="s">
        <v>298</v>
      </c>
      <c r="BB29" s="60"/>
      <c r="BC29" s="62" t="s">
        <v>298</v>
      </c>
      <c r="BD29" s="62" t="s">
        <v>298</v>
      </c>
      <c r="BE29" s="62" t="s">
        <v>298</v>
      </c>
      <c r="BF29" s="62" t="s">
        <v>298</v>
      </c>
      <c r="BG29" s="65" t="s">
        <v>298</v>
      </c>
      <c r="BH29" s="60"/>
      <c r="BI29" s="65" t="s">
        <v>298</v>
      </c>
      <c r="BJ29" s="60"/>
      <c r="BK29" s="62" t="s">
        <v>298</v>
      </c>
      <c r="BL29" s="65" t="s">
        <v>298</v>
      </c>
      <c r="BM29" s="60"/>
      <c r="BN29" s="62" t="s">
        <v>298</v>
      </c>
      <c r="BO29" s="65" t="s">
        <v>298</v>
      </c>
    </row>
    <row r="30" spans="1:67" ht="119.25" customHeight="1">
      <c r="A30" s="106">
        <v>24</v>
      </c>
      <c r="B30" s="60" t="s">
        <v>308</v>
      </c>
      <c r="C30" s="42" t="s">
        <v>404</v>
      </c>
      <c r="D30" s="42" t="s">
        <v>403</v>
      </c>
      <c r="E30" s="42" t="s">
        <v>364</v>
      </c>
      <c r="F30" s="44" t="s">
        <v>312</v>
      </c>
      <c r="G30" s="60" t="s">
        <v>303</v>
      </c>
      <c r="H30" s="62" t="s">
        <v>302</v>
      </c>
      <c r="I30" s="63">
        <v>20000</v>
      </c>
      <c r="J30" s="63"/>
      <c r="K30" s="62"/>
      <c r="L30" s="44"/>
      <c r="M30" s="60" t="s">
        <v>300</v>
      </c>
      <c r="N30" s="62" t="s">
        <v>300</v>
      </c>
      <c r="O30" s="62" t="s">
        <v>300</v>
      </c>
      <c r="P30" s="62" t="s">
        <v>300</v>
      </c>
      <c r="Q30" s="62" t="s">
        <v>300</v>
      </c>
      <c r="R30" s="93" t="s">
        <v>300</v>
      </c>
      <c r="S30" s="93" t="s">
        <v>300</v>
      </c>
      <c r="T30" s="44"/>
      <c r="U30" s="61"/>
      <c r="V30" s="42"/>
      <c r="W30" s="42" t="s">
        <v>402</v>
      </c>
      <c r="X30" s="44" t="s">
        <v>587</v>
      </c>
      <c r="Y30" s="61">
        <v>7</v>
      </c>
      <c r="Z30" s="42">
        <v>2</v>
      </c>
      <c r="AA30" s="65">
        <v>2</v>
      </c>
      <c r="AB30" s="60" t="s">
        <v>298</v>
      </c>
      <c r="AC30" s="62" t="s">
        <v>298</v>
      </c>
      <c r="AD30" s="62" t="s">
        <v>298</v>
      </c>
      <c r="AE30" s="62" t="s">
        <v>298</v>
      </c>
      <c r="AF30" s="62" t="s">
        <v>298</v>
      </c>
      <c r="AG30" s="62" t="s">
        <v>298</v>
      </c>
      <c r="AH30" s="62" t="s">
        <v>298</v>
      </c>
      <c r="AI30" s="62" t="s">
        <v>298</v>
      </c>
      <c r="AJ30" s="62" t="s">
        <v>298</v>
      </c>
      <c r="AK30" s="62" t="s">
        <v>298</v>
      </c>
      <c r="AL30" s="64" t="s">
        <v>298</v>
      </c>
      <c r="AM30" s="60"/>
      <c r="AN30" s="62"/>
      <c r="AO30" s="62"/>
      <c r="AP30" s="62"/>
      <c r="AQ30" s="62"/>
      <c r="AR30" s="62"/>
      <c r="AS30" s="62"/>
      <c r="AT30" s="62"/>
      <c r="AU30" s="62"/>
      <c r="AV30" s="62"/>
      <c r="AW30" s="62"/>
      <c r="AX30" s="62"/>
      <c r="AY30" s="62"/>
      <c r="AZ30" s="62"/>
      <c r="BA30" s="65"/>
      <c r="BB30" s="60" t="s">
        <v>298</v>
      </c>
      <c r="BC30" s="62" t="s">
        <v>298</v>
      </c>
      <c r="BD30" s="62" t="s">
        <v>298</v>
      </c>
      <c r="BE30" s="62" t="s">
        <v>298</v>
      </c>
      <c r="BF30" s="62" t="s">
        <v>298</v>
      </c>
      <c r="BG30" s="65" t="s">
        <v>298</v>
      </c>
      <c r="BH30" s="60"/>
      <c r="BI30" s="65"/>
      <c r="BJ30" s="60"/>
      <c r="BK30" s="62"/>
      <c r="BL30" s="65"/>
      <c r="BM30" s="60"/>
      <c r="BN30" s="62"/>
      <c r="BO30" s="65"/>
    </row>
    <row r="31" spans="1:67" ht="119.25" customHeight="1">
      <c r="A31" s="106">
        <v>25</v>
      </c>
      <c r="B31" s="60" t="s">
        <v>308</v>
      </c>
      <c r="C31" s="42" t="s">
        <v>401</v>
      </c>
      <c r="D31" s="42" t="s">
        <v>562</v>
      </c>
      <c r="E31" s="42" t="s">
        <v>400</v>
      </c>
      <c r="F31" s="44" t="s">
        <v>399</v>
      </c>
      <c r="G31" s="60" t="s">
        <v>303</v>
      </c>
      <c r="H31" s="62" t="s">
        <v>302</v>
      </c>
      <c r="I31" s="66" t="s">
        <v>535</v>
      </c>
      <c r="J31" s="63"/>
      <c r="K31" s="62"/>
      <c r="L31" s="44"/>
      <c r="M31" s="60" t="s">
        <v>300</v>
      </c>
      <c r="N31" s="62" t="s">
        <v>300</v>
      </c>
      <c r="O31" s="62" t="s">
        <v>300</v>
      </c>
      <c r="P31" s="62" t="s">
        <v>300</v>
      </c>
      <c r="Q31" s="62" t="s">
        <v>300</v>
      </c>
      <c r="R31" s="93" t="s">
        <v>300</v>
      </c>
      <c r="S31" s="93" t="s">
        <v>300</v>
      </c>
      <c r="T31" s="44"/>
      <c r="U31" s="61"/>
      <c r="V31" s="42"/>
      <c r="W31" s="42" t="s">
        <v>398</v>
      </c>
      <c r="X31" s="44"/>
      <c r="Y31" s="61">
        <v>23</v>
      </c>
      <c r="Z31" s="62">
        <v>2</v>
      </c>
      <c r="AA31" s="65">
        <v>2</v>
      </c>
      <c r="AB31" s="60" t="s">
        <v>298</v>
      </c>
      <c r="AC31" s="62" t="s">
        <v>298</v>
      </c>
      <c r="AD31" s="62" t="s">
        <v>298</v>
      </c>
      <c r="AE31" s="62" t="s">
        <v>298</v>
      </c>
      <c r="AF31" s="62" t="s">
        <v>298</v>
      </c>
      <c r="AG31" s="62" t="s">
        <v>298</v>
      </c>
      <c r="AH31" s="62" t="s">
        <v>298</v>
      </c>
      <c r="AI31" s="62" t="s">
        <v>298</v>
      </c>
      <c r="AJ31" s="62" t="s">
        <v>298</v>
      </c>
      <c r="AK31" s="62" t="s">
        <v>298</v>
      </c>
      <c r="AL31" s="64" t="s">
        <v>298</v>
      </c>
      <c r="AM31" s="60" t="s">
        <v>298</v>
      </c>
      <c r="AN31" s="62" t="s">
        <v>298</v>
      </c>
      <c r="AO31" s="62" t="s">
        <v>298</v>
      </c>
      <c r="AP31" s="62" t="s">
        <v>298</v>
      </c>
      <c r="AQ31" s="62" t="s">
        <v>298</v>
      </c>
      <c r="AR31" s="62" t="s">
        <v>298</v>
      </c>
      <c r="AS31" s="62" t="s">
        <v>298</v>
      </c>
      <c r="AT31" s="62" t="s">
        <v>298</v>
      </c>
      <c r="AU31" s="62" t="s">
        <v>298</v>
      </c>
      <c r="AV31" s="62" t="s">
        <v>298</v>
      </c>
      <c r="AW31" s="62" t="s">
        <v>298</v>
      </c>
      <c r="AX31" s="62" t="s">
        <v>298</v>
      </c>
      <c r="AY31" s="62" t="s">
        <v>298</v>
      </c>
      <c r="AZ31" s="62" t="s">
        <v>298</v>
      </c>
      <c r="BA31" s="65" t="s">
        <v>298</v>
      </c>
      <c r="BB31" s="60" t="s">
        <v>298</v>
      </c>
      <c r="BC31" s="62"/>
      <c r="BD31" s="62"/>
      <c r="BE31" s="62"/>
      <c r="BF31" s="62"/>
      <c r="BG31" s="65"/>
      <c r="BH31" s="60" t="s">
        <v>298</v>
      </c>
      <c r="BI31" s="65"/>
      <c r="BJ31" s="60"/>
      <c r="BK31" s="62"/>
      <c r="BL31" s="65"/>
      <c r="BM31" s="60"/>
      <c r="BN31" s="62"/>
      <c r="BO31" s="65"/>
    </row>
    <row r="32" spans="1:67" ht="119.25" customHeight="1">
      <c r="A32" s="106">
        <v>26</v>
      </c>
      <c r="B32" s="60" t="s">
        <v>308</v>
      </c>
      <c r="C32" s="42" t="s">
        <v>397</v>
      </c>
      <c r="D32" s="42" t="s">
        <v>319</v>
      </c>
      <c r="E32" s="42" t="s">
        <v>351</v>
      </c>
      <c r="F32" s="44" t="s">
        <v>396</v>
      </c>
      <c r="G32" s="60" t="s">
        <v>303</v>
      </c>
      <c r="H32" s="62" t="s">
        <v>302</v>
      </c>
      <c r="I32" s="63">
        <v>80000</v>
      </c>
      <c r="J32" s="63"/>
      <c r="K32" s="62"/>
      <c r="L32" s="44"/>
      <c r="M32" s="60" t="s">
        <v>300</v>
      </c>
      <c r="N32" s="62" t="s">
        <v>300</v>
      </c>
      <c r="O32" s="62" t="s">
        <v>300</v>
      </c>
      <c r="P32" s="62" t="s">
        <v>301</v>
      </c>
      <c r="Q32" s="62" t="s">
        <v>301</v>
      </c>
      <c r="R32" s="93" t="s">
        <v>300</v>
      </c>
      <c r="S32" s="93" t="s">
        <v>300</v>
      </c>
      <c r="T32" s="44" t="s">
        <v>395</v>
      </c>
      <c r="U32" s="61" t="s">
        <v>525</v>
      </c>
      <c r="V32" s="42"/>
      <c r="W32" s="42"/>
      <c r="X32" s="44" t="s">
        <v>526</v>
      </c>
      <c r="Y32" s="61">
        <v>15</v>
      </c>
      <c r="Z32" s="62">
        <v>2</v>
      </c>
      <c r="AA32" s="65">
        <v>2</v>
      </c>
      <c r="AB32" s="60" t="s">
        <v>298</v>
      </c>
      <c r="AC32" s="62" t="s">
        <v>298</v>
      </c>
      <c r="AD32" s="62" t="s">
        <v>298</v>
      </c>
      <c r="AE32" s="62" t="s">
        <v>298</v>
      </c>
      <c r="AF32" s="62" t="s">
        <v>298</v>
      </c>
      <c r="AG32" s="62" t="s">
        <v>298</v>
      </c>
      <c r="AH32" s="62" t="s">
        <v>298</v>
      </c>
      <c r="AI32" s="62" t="s">
        <v>298</v>
      </c>
      <c r="AJ32" s="62" t="s">
        <v>298</v>
      </c>
      <c r="AK32" s="62" t="s">
        <v>298</v>
      </c>
      <c r="AL32" s="64" t="s">
        <v>298</v>
      </c>
      <c r="AM32" s="60"/>
      <c r="AN32" s="62"/>
      <c r="AO32" s="62"/>
      <c r="AP32" s="62"/>
      <c r="AQ32" s="62"/>
      <c r="AR32" s="62"/>
      <c r="AS32" s="62"/>
      <c r="AT32" s="62"/>
      <c r="AU32" s="62"/>
      <c r="AV32" s="62"/>
      <c r="AW32" s="62"/>
      <c r="AX32" s="62"/>
      <c r="AY32" s="62"/>
      <c r="AZ32" s="62"/>
      <c r="BA32" s="65"/>
      <c r="BB32" s="60"/>
      <c r="BC32" s="62" t="s">
        <v>298</v>
      </c>
      <c r="BD32" s="62"/>
      <c r="BE32" s="62"/>
      <c r="BF32" s="62"/>
      <c r="BG32" s="65"/>
      <c r="BH32" s="60"/>
      <c r="BI32" s="65"/>
      <c r="BJ32" s="60"/>
      <c r="BK32" s="62"/>
      <c r="BL32" s="65"/>
      <c r="BM32" s="60"/>
      <c r="BN32" s="62"/>
      <c r="BO32" s="65"/>
    </row>
    <row r="33" spans="1:67" ht="119.25" customHeight="1">
      <c r="A33" s="106">
        <v>27</v>
      </c>
      <c r="B33" s="60" t="s">
        <v>308</v>
      </c>
      <c r="C33" s="42" t="s">
        <v>394</v>
      </c>
      <c r="D33" s="42" t="s">
        <v>319</v>
      </c>
      <c r="E33" s="42" t="s">
        <v>340</v>
      </c>
      <c r="F33" s="44" t="s">
        <v>393</v>
      </c>
      <c r="G33" s="60" t="s">
        <v>303</v>
      </c>
      <c r="H33" s="62" t="s">
        <v>302</v>
      </c>
      <c r="I33" s="63">
        <v>50000</v>
      </c>
      <c r="J33" s="63"/>
      <c r="K33" s="62"/>
      <c r="L33" s="44"/>
      <c r="M33" s="60" t="s">
        <v>300</v>
      </c>
      <c r="N33" s="62" t="s">
        <v>300</v>
      </c>
      <c r="O33" s="62" t="s">
        <v>300</v>
      </c>
      <c r="P33" s="62" t="s">
        <v>300</v>
      </c>
      <c r="Q33" s="62" t="s">
        <v>300</v>
      </c>
      <c r="R33" s="93" t="s">
        <v>300</v>
      </c>
      <c r="S33" s="93" t="s">
        <v>300</v>
      </c>
      <c r="T33" s="44"/>
      <c r="U33" s="61"/>
      <c r="V33" s="42"/>
      <c r="W33" s="42"/>
      <c r="X33" s="44"/>
      <c r="Y33" s="61">
        <v>50</v>
      </c>
      <c r="Z33" s="62">
        <v>2</v>
      </c>
      <c r="AA33" s="65">
        <v>2</v>
      </c>
      <c r="AB33" s="60" t="s">
        <v>298</v>
      </c>
      <c r="AC33" s="62" t="s">
        <v>298</v>
      </c>
      <c r="AD33" s="62" t="s">
        <v>298</v>
      </c>
      <c r="AE33" s="62" t="s">
        <v>298</v>
      </c>
      <c r="AF33" s="62" t="s">
        <v>298</v>
      </c>
      <c r="AG33" s="62" t="s">
        <v>298</v>
      </c>
      <c r="AH33" s="62" t="s">
        <v>298</v>
      </c>
      <c r="AI33" s="62" t="s">
        <v>298</v>
      </c>
      <c r="AJ33" s="62" t="s">
        <v>298</v>
      </c>
      <c r="AK33" s="62" t="s">
        <v>298</v>
      </c>
      <c r="AL33" s="64" t="s">
        <v>298</v>
      </c>
      <c r="AM33" s="60" t="s">
        <v>298</v>
      </c>
      <c r="AN33" s="62" t="s">
        <v>298</v>
      </c>
      <c r="AO33" s="62" t="s">
        <v>298</v>
      </c>
      <c r="AP33" s="62" t="s">
        <v>298</v>
      </c>
      <c r="AQ33" s="62" t="s">
        <v>298</v>
      </c>
      <c r="AR33" s="62" t="s">
        <v>298</v>
      </c>
      <c r="AS33" s="62" t="s">
        <v>298</v>
      </c>
      <c r="AT33" s="62" t="s">
        <v>298</v>
      </c>
      <c r="AU33" s="62" t="s">
        <v>298</v>
      </c>
      <c r="AV33" s="62" t="s">
        <v>298</v>
      </c>
      <c r="AW33" s="62" t="s">
        <v>298</v>
      </c>
      <c r="AX33" s="62" t="s">
        <v>298</v>
      </c>
      <c r="AY33" s="62" t="s">
        <v>298</v>
      </c>
      <c r="AZ33" s="62" t="s">
        <v>298</v>
      </c>
      <c r="BA33" s="65" t="s">
        <v>298</v>
      </c>
      <c r="BB33" s="60" t="s">
        <v>298</v>
      </c>
      <c r="BC33" s="62" t="s">
        <v>298</v>
      </c>
      <c r="BD33" s="62" t="s">
        <v>298</v>
      </c>
      <c r="BE33" s="62" t="s">
        <v>298</v>
      </c>
      <c r="BF33" s="62" t="s">
        <v>298</v>
      </c>
      <c r="BG33" s="65" t="s">
        <v>298</v>
      </c>
      <c r="BH33" s="60" t="s">
        <v>298</v>
      </c>
      <c r="BI33" s="65" t="s">
        <v>298</v>
      </c>
      <c r="BJ33" s="60" t="s">
        <v>298</v>
      </c>
      <c r="BK33" s="62" t="s">
        <v>298</v>
      </c>
      <c r="BL33" s="65" t="s">
        <v>298</v>
      </c>
      <c r="BM33" s="60" t="s">
        <v>298</v>
      </c>
      <c r="BN33" s="62" t="s">
        <v>298</v>
      </c>
      <c r="BO33" s="65" t="s">
        <v>298</v>
      </c>
    </row>
    <row r="34" spans="1:67" ht="119.25" customHeight="1">
      <c r="A34" s="106">
        <v>28</v>
      </c>
      <c r="B34" s="60" t="s">
        <v>308</v>
      </c>
      <c r="C34" s="42" t="s">
        <v>392</v>
      </c>
      <c r="D34" s="42" t="s">
        <v>391</v>
      </c>
      <c r="E34" s="42" t="s">
        <v>356</v>
      </c>
      <c r="F34" s="44" t="s">
        <v>604</v>
      </c>
      <c r="G34" s="60" t="s">
        <v>303</v>
      </c>
      <c r="H34" s="62" t="s">
        <v>302</v>
      </c>
      <c r="I34" s="66" t="s">
        <v>536</v>
      </c>
      <c r="J34" s="63"/>
      <c r="K34" s="62"/>
      <c r="L34" s="44"/>
      <c r="M34" s="60" t="s">
        <v>300</v>
      </c>
      <c r="N34" s="62" t="s">
        <v>300</v>
      </c>
      <c r="O34" s="62" t="s">
        <v>300</v>
      </c>
      <c r="P34" s="62" t="s">
        <v>300</v>
      </c>
      <c r="Q34" s="62" t="s">
        <v>300</v>
      </c>
      <c r="R34" s="93" t="s">
        <v>300</v>
      </c>
      <c r="S34" s="93" t="s">
        <v>300</v>
      </c>
      <c r="T34" s="44"/>
      <c r="U34" s="61"/>
      <c r="V34" s="42"/>
      <c r="W34" s="42"/>
      <c r="X34" s="44"/>
      <c r="Y34" s="61">
        <v>1</v>
      </c>
      <c r="Z34" s="62">
        <v>0</v>
      </c>
      <c r="AA34" s="65">
        <v>0</v>
      </c>
      <c r="AB34" s="60" t="s">
        <v>298</v>
      </c>
      <c r="AC34" s="62" t="s">
        <v>298</v>
      </c>
      <c r="AD34" s="62" t="s">
        <v>298</v>
      </c>
      <c r="AE34" s="62" t="s">
        <v>298</v>
      </c>
      <c r="AF34" s="62" t="s">
        <v>298</v>
      </c>
      <c r="AG34" s="62" t="s">
        <v>298</v>
      </c>
      <c r="AH34" s="62" t="s">
        <v>298</v>
      </c>
      <c r="AI34" s="62" t="s">
        <v>298</v>
      </c>
      <c r="AJ34" s="62" t="s">
        <v>298</v>
      </c>
      <c r="AK34" s="62" t="s">
        <v>298</v>
      </c>
      <c r="AL34" s="64" t="s">
        <v>298</v>
      </c>
      <c r="AM34" s="60" t="s">
        <v>298</v>
      </c>
      <c r="AN34" s="62" t="s">
        <v>298</v>
      </c>
      <c r="AO34" s="62" t="s">
        <v>298</v>
      </c>
      <c r="AP34" s="62" t="s">
        <v>298</v>
      </c>
      <c r="AQ34" s="62" t="s">
        <v>298</v>
      </c>
      <c r="AR34" s="62" t="s">
        <v>298</v>
      </c>
      <c r="AS34" s="62" t="s">
        <v>298</v>
      </c>
      <c r="AT34" s="62" t="s">
        <v>298</v>
      </c>
      <c r="AU34" s="62" t="s">
        <v>298</v>
      </c>
      <c r="AV34" s="62" t="s">
        <v>298</v>
      </c>
      <c r="AW34" s="62" t="s">
        <v>298</v>
      </c>
      <c r="AX34" s="62" t="s">
        <v>298</v>
      </c>
      <c r="AY34" s="62" t="s">
        <v>298</v>
      </c>
      <c r="AZ34" s="62" t="s">
        <v>298</v>
      </c>
      <c r="BA34" s="65" t="s">
        <v>298</v>
      </c>
      <c r="BB34" s="60"/>
      <c r="BC34" s="62"/>
      <c r="BD34" s="62" t="s">
        <v>298</v>
      </c>
      <c r="BE34" s="62"/>
      <c r="BF34" s="62"/>
      <c r="BG34" s="65"/>
      <c r="BH34" s="60" t="s">
        <v>298</v>
      </c>
      <c r="BI34" s="65"/>
      <c r="BJ34" s="60"/>
      <c r="BK34" s="62"/>
      <c r="BL34" s="65"/>
      <c r="BM34" s="60"/>
      <c r="BN34" s="62"/>
      <c r="BO34" s="65"/>
    </row>
    <row r="35" spans="1:67" ht="119.25" customHeight="1">
      <c r="A35" s="106">
        <v>29</v>
      </c>
      <c r="B35" s="60" t="s">
        <v>308</v>
      </c>
      <c r="C35" s="42" t="s">
        <v>390</v>
      </c>
      <c r="D35" s="42" t="s">
        <v>306</v>
      </c>
      <c r="E35" s="42" t="s">
        <v>389</v>
      </c>
      <c r="F35" s="44" t="s">
        <v>388</v>
      </c>
      <c r="G35" s="60" t="s">
        <v>303</v>
      </c>
      <c r="H35" s="62" t="s">
        <v>302</v>
      </c>
      <c r="I35" s="63">
        <v>40000</v>
      </c>
      <c r="J35" s="63"/>
      <c r="K35" s="62"/>
      <c r="L35" s="44"/>
      <c r="M35" s="60" t="s">
        <v>310</v>
      </c>
      <c r="N35" s="62" t="s">
        <v>310</v>
      </c>
      <c r="O35" s="62" t="s">
        <v>310</v>
      </c>
      <c r="P35" s="62" t="s">
        <v>310</v>
      </c>
      <c r="Q35" s="62" t="s">
        <v>310</v>
      </c>
      <c r="R35" s="93" t="s">
        <v>310</v>
      </c>
      <c r="S35" s="93" t="s">
        <v>310</v>
      </c>
      <c r="T35" s="44" t="s">
        <v>387</v>
      </c>
      <c r="U35" s="61" t="s">
        <v>527</v>
      </c>
      <c r="V35" s="42"/>
      <c r="W35" s="42"/>
      <c r="X35" s="44" t="s">
        <v>589</v>
      </c>
      <c r="Y35" s="61">
        <v>2</v>
      </c>
      <c r="Z35" s="62">
        <v>1</v>
      </c>
      <c r="AA35" s="65">
        <v>1</v>
      </c>
      <c r="AB35" s="60"/>
      <c r="AC35" s="62"/>
      <c r="AD35" s="62"/>
      <c r="AE35" s="62"/>
      <c r="AF35" s="62"/>
      <c r="AG35" s="62"/>
      <c r="AH35" s="62"/>
      <c r="AI35" s="62"/>
      <c r="AJ35" s="62"/>
      <c r="AK35" s="62" t="s">
        <v>298</v>
      </c>
      <c r="AL35" s="64"/>
      <c r="AM35" s="60"/>
      <c r="AN35" s="62"/>
      <c r="AO35" s="62"/>
      <c r="AP35" s="62"/>
      <c r="AQ35" s="62"/>
      <c r="AR35" s="62"/>
      <c r="AS35" s="62"/>
      <c r="AT35" s="62"/>
      <c r="AU35" s="62"/>
      <c r="AV35" s="62"/>
      <c r="AW35" s="62"/>
      <c r="AX35" s="62" t="s">
        <v>298</v>
      </c>
      <c r="AY35" s="62"/>
      <c r="AZ35" s="62"/>
      <c r="BA35" s="65"/>
      <c r="BB35" s="60"/>
      <c r="BC35" s="62"/>
      <c r="BD35" s="62" t="s">
        <v>298</v>
      </c>
      <c r="BE35" s="62"/>
      <c r="BF35" s="62"/>
      <c r="BG35" s="65"/>
      <c r="BH35" s="60" t="s">
        <v>298</v>
      </c>
      <c r="BI35" s="65"/>
      <c r="BJ35" s="60" t="s">
        <v>298</v>
      </c>
      <c r="BK35" s="62"/>
      <c r="BL35" s="65"/>
      <c r="BM35" s="60"/>
      <c r="BN35" s="62"/>
      <c r="BO35" s="65"/>
    </row>
    <row r="36" spans="1:67" ht="119.25" customHeight="1">
      <c r="A36" s="106">
        <v>30</v>
      </c>
      <c r="B36" s="60" t="s">
        <v>308</v>
      </c>
      <c r="C36" s="42" t="s">
        <v>386</v>
      </c>
      <c r="D36" s="42" t="s">
        <v>306</v>
      </c>
      <c r="E36" s="42" t="s">
        <v>383</v>
      </c>
      <c r="F36" s="44" t="s">
        <v>393</v>
      </c>
      <c r="G36" s="60" t="s">
        <v>303</v>
      </c>
      <c r="H36" s="62" t="s">
        <v>302</v>
      </c>
      <c r="I36" s="63">
        <v>30000</v>
      </c>
      <c r="J36" s="63"/>
      <c r="K36" s="62"/>
      <c r="L36" s="44"/>
      <c r="M36" s="60" t="s">
        <v>300</v>
      </c>
      <c r="N36" s="62" t="s">
        <v>300</v>
      </c>
      <c r="O36" s="62" t="s">
        <v>300</v>
      </c>
      <c r="P36" s="62" t="s">
        <v>300</v>
      </c>
      <c r="Q36" s="62" t="s">
        <v>300</v>
      </c>
      <c r="R36" s="93" t="s">
        <v>300</v>
      </c>
      <c r="S36" s="93" t="s">
        <v>300</v>
      </c>
      <c r="T36" s="44" t="s">
        <v>385</v>
      </c>
      <c r="U36" s="61" t="s">
        <v>528</v>
      </c>
      <c r="V36" s="42"/>
      <c r="W36" s="42"/>
      <c r="X36" s="44"/>
      <c r="Y36" s="61">
        <v>27</v>
      </c>
      <c r="Z36" s="62">
        <v>1</v>
      </c>
      <c r="AA36" s="65">
        <v>1</v>
      </c>
      <c r="AB36" s="60" t="s">
        <v>298</v>
      </c>
      <c r="AC36" s="62" t="s">
        <v>298</v>
      </c>
      <c r="AD36" s="62" t="s">
        <v>298</v>
      </c>
      <c r="AE36" s="62" t="s">
        <v>298</v>
      </c>
      <c r="AF36" s="62" t="s">
        <v>298</v>
      </c>
      <c r="AG36" s="62" t="s">
        <v>298</v>
      </c>
      <c r="AH36" s="62" t="s">
        <v>298</v>
      </c>
      <c r="AI36" s="62" t="s">
        <v>298</v>
      </c>
      <c r="AJ36" s="62" t="s">
        <v>298</v>
      </c>
      <c r="AK36" s="62" t="s">
        <v>298</v>
      </c>
      <c r="AL36" s="64" t="s">
        <v>298</v>
      </c>
      <c r="AM36" s="60" t="s">
        <v>298</v>
      </c>
      <c r="AN36" s="62" t="s">
        <v>298</v>
      </c>
      <c r="AO36" s="62" t="s">
        <v>298</v>
      </c>
      <c r="AP36" s="62" t="s">
        <v>298</v>
      </c>
      <c r="AQ36" s="62" t="s">
        <v>298</v>
      </c>
      <c r="AR36" s="62" t="s">
        <v>298</v>
      </c>
      <c r="AS36" s="62" t="s">
        <v>298</v>
      </c>
      <c r="AT36" s="62" t="s">
        <v>298</v>
      </c>
      <c r="AU36" s="62" t="s">
        <v>298</v>
      </c>
      <c r="AV36" s="62" t="s">
        <v>298</v>
      </c>
      <c r="AW36" s="62" t="s">
        <v>298</v>
      </c>
      <c r="AX36" s="62" t="s">
        <v>298</v>
      </c>
      <c r="AY36" s="62" t="s">
        <v>298</v>
      </c>
      <c r="AZ36" s="62" t="s">
        <v>298</v>
      </c>
      <c r="BA36" s="65" t="s">
        <v>298</v>
      </c>
      <c r="BB36" s="60" t="s">
        <v>298</v>
      </c>
      <c r="BC36" s="62" t="s">
        <v>298</v>
      </c>
      <c r="BD36" s="62" t="s">
        <v>298</v>
      </c>
      <c r="BE36" s="62" t="s">
        <v>298</v>
      </c>
      <c r="BF36" s="62" t="s">
        <v>298</v>
      </c>
      <c r="BG36" s="65" t="s">
        <v>298</v>
      </c>
      <c r="BH36" s="60" t="s">
        <v>298</v>
      </c>
      <c r="BI36" s="65" t="s">
        <v>298</v>
      </c>
      <c r="BJ36" s="60" t="s">
        <v>298</v>
      </c>
      <c r="BK36" s="62" t="s">
        <v>298</v>
      </c>
      <c r="BL36" s="65" t="s">
        <v>298</v>
      </c>
      <c r="BM36" s="60" t="s">
        <v>298</v>
      </c>
      <c r="BN36" s="62" t="s">
        <v>298</v>
      </c>
      <c r="BO36" s="65" t="s">
        <v>298</v>
      </c>
    </row>
    <row r="37" spans="1:67" ht="119.25" customHeight="1">
      <c r="A37" s="106">
        <v>31</v>
      </c>
      <c r="B37" s="60" t="s">
        <v>308</v>
      </c>
      <c r="C37" s="42" t="s">
        <v>384</v>
      </c>
      <c r="D37" s="42" t="s">
        <v>306</v>
      </c>
      <c r="E37" s="42" t="s">
        <v>383</v>
      </c>
      <c r="F37" s="44" t="s">
        <v>393</v>
      </c>
      <c r="G37" s="60" t="s">
        <v>379</v>
      </c>
      <c r="H37" s="62" t="s">
        <v>302</v>
      </c>
      <c r="I37" s="63">
        <v>30000</v>
      </c>
      <c r="J37" s="63">
        <v>50000</v>
      </c>
      <c r="K37" s="62"/>
      <c r="L37" s="44"/>
      <c r="M37" s="60" t="s">
        <v>300</v>
      </c>
      <c r="N37" s="62" t="s">
        <v>301</v>
      </c>
      <c r="O37" s="62" t="s">
        <v>300</v>
      </c>
      <c r="P37" s="62" t="s">
        <v>300</v>
      </c>
      <c r="Q37" s="62" t="s">
        <v>301</v>
      </c>
      <c r="R37" s="93" t="s">
        <v>300</v>
      </c>
      <c r="S37" s="93" t="s">
        <v>301</v>
      </c>
      <c r="T37" s="44" t="s">
        <v>382</v>
      </c>
      <c r="U37" s="61" t="s">
        <v>528</v>
      </c>
      <c r="V37" s="42"/>
      <c r="W37" s="42"/>
      <c r="X37" s="44"/>
      <c r="Y37" s="61">
        <v>12</v>
      </c>
      <c r="Z37" s="62">
        <v>1</v>
      </c>
      <c r="AA37" s="65">
        <v>1</v>
      </c>
      <c r="AB37" s="60" t="s">
        <v>298</v>
      </c>
      <c r="AC37" s="62" t="s">
        <v>298</v>
      </c>
      <c r="AD37" s="62" t="s">
        <v>298</v>
      </c>
      <c r="AE37" s="62" t="s">
        <v>298</v>
      </c>
      <c r="AF37" s="62" t="s">
        <v>298</v>
      </c>
      <c r="AG37" s="62" t="s">
        <v>298</v>
      </c>
      <c r="AH37" s="62" t="s">
        <v>298</v>
      </c>
      <c r="AI37" s="62" t="s">
        <v>298</v>
      </c>
      <c r="AJ37" s="62" t="s">
        <v>298</v>
      </c>
      <c r="AK37" s="62" t="s">
        <v>298</v>
      </c>
      <c r="AL37" s="64" t="s">
        <v>298</v>
      </c>
      <c r="AM37" s="60" t="s">
        <v>298</v>
      </c>
      <c r="AN37" s="62" t="s">
        <v>298</v>
      </c>
      <c r="AO37" s="62" t="s">
        <v>298</v>
      </c>
      <c r="AP37" s="62" t="s">
        <v>298</v>
      </c>
      <c r="AQ37" s="62" t="s">
        <v>298</v>
      </c>
      <c r="AR37" s="62" t="s">
        <v>298</v>
      </c>
      <c r="AS37" s="62" t="s">
        <v>298</v>
      </c>
      <c r="AT37" s="62" t="s">
        <v>298</v>
      </c>
      <c r="AU37" s="62" t="s">
        <v>298</v>
      </c>
      <c r="AV37" s="62" t="s">
        <v>298</v>
      </c>
      <c r="AW37" s="62" t="s">
        <v>298</v>
      </c>
      <c r="AX37" s="62" t="s">
        <v>298</v>
      </c>
      <c r="AY37" s="62" t="s">
        <v>298</v>
      </c>
      <c r="AZ37" s="62" t="s">
        <v>298</v>
      </c>
      <c r="BA37" s="65" t="s">
        <v>298</v>
      </c>
      <c r="BB37" s="60" t="s">
        <v>298</v>
      </c>
      <c r="BC37" s="62" t="s">
        <v>298</v>
      </c>
      <c r="BD37" s="62" t="s">
        <v>298</v>
      </c>
      <c r="BE37" s="62" t="s">
        <v>298</v>
      </c>
      <c r="BF37" s="62" t="s">
        <v>298</v>
      </c>
      <c r="BG37" s="65" t="s">
        <v>298</v>
      </c>
      <c r="BH37" s="60" t="s">
        <v>298</v>
      </c>
      <c r="BI37" s="65" t="s">
        <v>298</v>
      </c>
      <c r="BJ37" s="60" t="s">
        <v>298</v>
      </c>
      <c r="BK37" s="62" t="s">
        <v>298</v>
      </c>
      <c r="BL37" s="65" t="s">
        <v>298</v>
      </c>
      <c r="BM37" s="60" t="s">
        <v>298</v>
      </c>
      <c r="BN37" s="62" t="s">
        <v>298</v>
      </c>
      <c r="BO37" s="65" t="s">
        <v>298</v>
      </c>
    </row>
    <row r="38" spans="1:67" ht="119.25" customHeight="1">
      <c r="A38" s="106">
        <v>32</v>
      </c>
      <c r="B38" s="60" t="s">
        <v>308</v>
      </c>
      <c r="C38" s="42" t="s">
        <v>381</v>
      </c>
      <c r="D38" s="42" t="s">
        <v>563</v>
      </c>
      <c r="E38" s="42" t="s">
        <v>380</v>
      </c>
      <c r="F38" s="44" t="s">
        <v>564</v>
      </c>
      <c r="G38" s="60" t="s">
        <v>379</v>
      </c>
      <c r="H38" s="62" t="s">
        <v>302</v>
      </c>
      <c r="I38" s="66" t="s">
        <v>537</v>
      </c>
      <c r="J38" s="66" t="s">
        <v>538</v>
      </c>
      <c r="K38" s="62"/>
      <c r="L38" s="44"/>
      <c r="M38" s="60" t="s">
        <v>300</v>
      </c>
      <c r="N38" s="62" t="s">
        <v>300</v>
      </c>
      <c r="O38" s="62" t="s">
        <v>300</v>
      </c>
      <c r="P38" s="62" t="s">
        <v>301</v>
      </c>
      <c r="Q38" s="62" t="s">
        <v>301</v>
      </c>
      <c r="R38" s="93" t="s">
        <v>310</v>
      </c>
      <c r="S38" s="93" t="s">
        <v>301</v>
      </c>
      <c r="T38" s="44" t="s">
        <v>550</v>
      </c>
      <c r="U38" s="61" t="s">
        <v>378</v>
      </c>
      <c r="V38" s="42"/>
      <c r="W38" s="42" t="s">
        <v>585</v>
      </c>
      <c r="X38" s="44" t="s">
        <v>590</v>
      </c>
      <c r="Y38" s="61">
        <v>5</v>
      </c>
      <c r="Z38" s="42">
        <v>2</v>
      </c>
      <c r="AA38" s="65">
        <v>2</v>
      </c>
      <c r="AB38" s="60" t="s">
        <v>298</v>
      </c>
      <c r="AC38" s="62" t="s">
        <v>298</v>
      </c>
      <c r="AD38" s="62" t="s">
        <v>298</v>
      </c>
      <c r="AE38" s="62" t="s">
        <v>298</v>
      </c>
      <c r="AF38" s="62" t="s">
        <v>298</v>
      </c>
      <c r="AG38" s="62" t="s">
        <v>298</v>
      </c>
      <c r="AH38" s="62" t="s">
        <v>298</v>
      </c>
      <c r="AI38" s="62" t="s">
        <v>298</v>
      </c>
      <c r="AJ38" s="62" t="s">
        <v>298</v>
      </c>
      <c r="AK38" s="62" t="s">
        <v>298</v>
      </c>
      <c r="AL38" s="64" t="s">
        <v>298</v>
      </c>
      <c r="AM38" s="60" t="s">
        <v>298</v>
      </c>
      <c r="AN38" s="62" t="s">
        <v>298</v>
      </c>
      <c r="AO38" s="62" t="s">
        <v>298</v>
      </c>
      <c r="AP38" s="62" t="s">
        <v>298</v>
      </c>
      <c r="AQ38" s="62" t="s">
        <v>298</v>
      </c>
      <c r="AR38" s="62" t="s">
        <v>298</v>
      </c>
      <c r="AS38" s="62" t="s">
        <v>298</v>
      </c>
      <c r="AT38" s="62" t="s">
        <v>298</v>
      </c>
      <c r="AU38" s="62" t="s">
        <v>298</v>
      </c>
      <c r="AV38" s="62" t="s">
        <v>298</v>
      </c>
      <c r="AW38" s="62" t="s">
        <v>298</v>
      </c>
      <c r="AX38" s="62" t="s">
        <v>298</v>
      </c>
      <c r="AY38" s="62" t="s">
        <v>298</v>
      </c>
      <c r="AZ38" s="62" t="s">
        <v>298</v>
      </c>
      <c r="BA38" s="65" t="s">
        <v>298</v>
      </c>
      <c r="BB38" s="60" t="s">
        <v>298</v>
      </c>
      <c r="BC38" s="62" t="s">
        <v>298</v>
      </c>
      <c r="BD38" s="62" t="s">
        <v>298</v>
      </c>
      <c r="BE38" s="62"/>
      <c r="BF38" s="62"/>
      <c r="BG38" s="65"/>
      <c r="BH38" s="60" t="s">
        <v>298</v>
      </c>
      <c r="BI38" s="65"/>
      <c r="BJ38" s="60"/>
      <c r="BK38" s="62"/>
      <c r="BL38" s="65"/>
      <c r="BM38" s="60"/>
      <c r="BN38" s="62"/>
      <c r="BO38" s="65"/>
    </row>
    <row r="39" spans="1:67" ht="119.25" customHeight="1">
      <c r="A39" s="106">
        <v>33</v>
      </c>
      <c r="B39" s="60" t="s">
        <v>308</v>
      </c>
      <c r="C39" s="42" t="s">
        <v>377</v>
      </c>
      <c r="D39" s="42" t="s">
        <v>343</v>
      </c>
      <c r="E39" s="42" t="s">
        <v>313</v>
      </c>
      <c r="F39" s="44" t="s">
        <v>312</v>
      </c>
      <c r="G39" s="60" t="s">
        <v>303</v>
      </c>
      <c r="H39" s="62" t="s">
        <v>302</v>
      </c>
      <c r="I39" s="63">
        <v>50000</v>
      </c>
      <c r="J39" s="63"/>
      <c r="K39" s="62"/>
      <c r="L39" s="44"/>
      <c r="M39" s="60" t="s">
        <v>300</v>
      </c>
      <c r="N39" s="62" t="s">
        <v>300</v>
      </c>
      <c r="O39" s="62" t="s">
        <v>300</v>
      </c>
      <c r="P39" s="62" t="s">
        <v>300</v>
      </c>
      <c r="Q39" s="62" t="s">
        <v>300</v>
      </c>
      <c r="R39" s="93" t="s">
        <v>300</v>
      </c>
      <c r="S39" s="93" t="s">
        <v>300</v>
      </c>
      <c r="T39" s="44"/>
      <c r="U39" s="61"/>
      <c r="V39" s="42"/>
      <c r="W39" s="42" t="s">
        <v>376</v>
      </c>
      <c r="X39" s="44"/>
      <c r="Y39" s="61">
        <v>6</v>
      </c>
      <c r="Z39" s="62">
        <v>5</v>
      </c>
      <c r="AA39" s="65">
        <v>5</v>
      </c>
      <c r="AB39" s="60" t="s">
        <v>298</v>
      </c>
      <c r="AC39" s="62" t="s">
        <v>298</v>
      </c>
      <c r="AD39" s="62" t="s">
        <v>298</v>
      </c>
      <c r="AE39" s="62" t="s">
        <v>298</v>
      </c>
      <c r="AF39" s="62" t="s">
        <v>298</v>
      </c>
      <c r="AG39" s="62" t="s">
        <v>298</v>
      </c>
      <c r="AH39" s="62" t="s">
        <v>298</v>
      </c>
      <c r="AI39" s="62" t="s">
        <v>298</v>
      </c>
      <c r="AJ39" s="62" t="s">
        <v>298</v>
      </c>
      <c r="AK39" s="62" t="s">
        <v>298</v>
      </c>
      <c r="AL39" s="64" t="s">
        <v>298</v>
      </c>
      <c r="AM39" s="60"/>
      <c r="AN39" s="62"/>
      <c r="AO39" s="62"/>
      <c r="AP39" s="62"/>
      <c r="AQ39" s="62"/>
      <c r="AR39" s="62"/>
      <c r="AS39" s="62"/>
      <c r="AT39" s="62"/>
      <c r="AU39" s="62"/>
      <c r="AV39" s="62"/>
      <c r="AW39" s="62"/>
      <c r="AX39" s="62"/>
      <c r="AY39" s="62"/>
      <c r="AZ39" s="62"/>
      <c r="BA39" s="65"/>
      <c r="BB39" s="60" t="s">
        <v>298</v>
      </c>
      <c r="BC39" s="62"/>
      <c r="BD39" s="62"/>
      <c r="BE39" s="62"/>
      <c r="BF39" s="62"/>
      <c r="BG39" s="65"/>
      <c r="BH39" s="60"/>
      <c r="BI39" s="65"/>
      <c r="BJ39" s="60"/>
      <c r="BK39" s="62"/>
      <c r="BL39" s="65"/>
      <c r="BM39" s="60"/>
      <c r="BN39" s="62"/>
      <c r="BO39" s="65"/>
    </row>
    <row r="40" spans="1:67" ht="119.25" customHeight="1">
      <c r="A40" s="106">
        <v>34</v>
      </c>
      <c r="B40" s="60" t="s">
        <v>308</v>
      </c>
      <c r="C40" s="42" t="s">
        <v>375</v>
      </c>
      <c r="D40" s="42" t="s">
        <v>374</v>
      </c>
      <c r="E40" s="42" t="s">
        <v>373</v>
      </c>
      <c r="F40" s="44" t="s">
        <v>612</v>
      </c>
      <c r="G40" s="60" t="s">
        <v>303</v>
      </c>
      <c r="H40" s="62" t="s">
        <v>354</v>
      </c>
      <c r="I40" s="63">
        <v>300000</v>
      </c>
      <c r="J40" s="63"/>
      <c r="K40" s="62"/>
      <c r="L40" s="44"/>
      <c r="M40" s="60" t="s">
        <v>300</v>
      </c>
      <c r="N40" s="62" t="s">
        <v>300</v>
      </c>
      <c r="O40" s="62" t="s">
        <v>300</v>
      </c>
      <c r="P40" s="62" t="s">
        <v>300</v>
      </c>
      <c r="Q40" s="62" t="s">
        <v>300</v>
      </c>
      <c r="R40" s="93" t="s">
        <v>300</v>
      </c>
      <c r="S40" s="93" t="s">
        <v>300</v>
      </c>
      <c r="T40" s="44"/>
      <c r="U40" s="61" t="s">
        <v>584</v>
      </c>
      <c r="V40" s="42"/>
      <c r="W40" s="42" t="s">
        <v>585</v>
      </c>
      <c r="X40" s="44" t="s">
        <v>594</v>
      </c>
      <c r="Y40" s="61">
        <v>26</v>
      </c>
      <c r="Z40" s="62">
        <v>7</v>
      </c>
      <c r="AA40" s="65">
        <v>7</v>
      </c>
      <c r="AB40" s="60"/>
      <c r="AC40" s="62"/>
      <c r="AD40" s="62"/>
      <c r="AE40" s="62"/>
      <c r="AF40" s="62"/>
      <c r="AG40" s="62" t="s">
        <v>298</v>
      </c>
      <c r="AH40" s="62" t="s">
        <v>298</v>
      </c>
      <c r="AI40" s="62" t="s">
        <v>298</v>
      </c>
      <c r="AJ40" s="62" t="s">
        <v>298</v>
      </c>
      <c r="AK40" s="62" t="s">
        <v>298</v>
      </c>
      <c r="AL40" s="64" t="s">
        <v>298</v>
      </c>
      <c r="AM40" s="60"/>
      <c r="AN40" s="62"/>
      <c r="AO40" s="62"/>
      <c r="AP40" s="62"/>
      <c r="AQ40" s="62"/>
      <c r="AR40" s="62"/>
      <c r="AS40" s="62" t="s">
        <v>298</v>
      </c>
      <c r="AT40" s="62" t="s">
        <v>298</v>
      </c>
      <c r="AU40" s="62" t="s">
        <v>298</v>
      </c>
      <c r="AV40" s="62" t="s">
        <v>298</v>
      </c>
      <c r="AW40" s="62" t="s">
        <v>298</v>
      </c>
      <c r="AX40" s="62" t="s">
        <v>298</v>
      </c>
      <c r="AY40" s="62" t="s">
        <v>298</v>
      </c>
      <c r="AZ40" s="62"/>
      <c r="BA40" s="65" t="s">
        <v>298</v>
      </c>
      <c r="BB40" s="60" t="s">
        <v>298</v>
      </c>
      <c r="BC40" s="62" t="s">
        <v>298</v>
      </c>
      <c r="BD40" s="62" t="s">
        <v>298</v>
      </c>
      <c r="BE40" s="62" t="s">
        <v>298</v>
      </c>
      <c r="BF40" s="62" t="s">
        <v>298</v>
      </c>
      <c r="BG40" s="65" t="s">
        <v>298</v>
      </c>
      <c r="BH40" s="60" t="s">
        <v>298</v>
      </c>
      <c r="BI40" s="65" t="s">
        <v>298</v>
      </c>
      <c r="BJ40" s="60" t="s">
        <v>298</v>
      </c>
      <c r="BK40" s="62" t="s">
        <v>298</v>
      </c>
      <c r="BL40" s="65" t="s">
        <v>298</v>
      </c>
      <c r="BM40" s="60"/>
      <c r="BN40" s="62"/>
      <c r="BO40" s="65"/>
    </row>
    <row r="41" spans="1:67" ht="119.25" customHeight="1">
      <c r="A41" s="106">
        <v>35</v>
      </c>
      <c r="B41" s="60" t="s">
        <v>308</v>
      </c>
      <c r="C41" s="42" t="s">
        <v>565</v>
      </c>
      <c r="D41" s="42" t="s">
        <v>306</v>
      </c>
      <c r="E41" s="42" t="s">
        <v>372</v>
      </c>
      <c r="F41" s="44" t="s">
        <v>312</v>
      </c>
      <c r="G41" s="60" t="s">
        <v>303</v>
      </c>
      <c r="H41" s="62" t="s">
        <v>302</v>
      </c>
      <c r="I41" s="63">
        <v>20000</v>
      </c>
      <c r="J41" s="63"/>
      <c r="K41" s="62"/>
      <c r="L41" s="44"/>
      <c r="M41" s="60" t="s">
        <v>310</v>
      </c>
      <c r="N41" s="62" t="s">
        <v>300</v>
      </c>
      <c r="O41" s="62" t="s">
        <v>310</v>
      </c>
      <c r="P41" s="62" t="s">
        <v>310</v>
      </c>
      <c r="Q41" s="62" t="s">
        <v>300</v>
      </c>
      <c r="R41" s="93" t="s">
        <v>310</v>
      </c>
      <c r="S41" s="93" t="s">
        <v>300</v>
      </c>
      <c r="T41" s="44" t="s">
        <v>371</v>
      </c>
      <c r="U41" s="61"/>
      <c r="V41" s="42"/>
      <c r="W41" s="42"/>
      <c r="X41" s="44"/>
      <c r="Y41" s="61" t="s">
        <v>621</v>
      </c>
      <c r="Z41" s="62">
        <v>1</v>
      </c>
      <c r="AA41" s="65">
        <v>1</v>
      </c>
      <c r="AB41" s="60" t="s">
        <v>298</v>
      </c>
      <c r="AC41" s="62" t="s">
        <v>298</v>
      </c>
      <c r="AD41" s="62" t="s">
        <v>298</v>
      </c>
      <c r="AE41" s="62" t="s">
        <v>298</v>
      </c>
      <c r="AF41" s="62" t="s">
        <v>298</v>
      </c>
      <c r="AG41" s="62" t="s">
        <v>298</v>
      </c>
      <c r="AH41" s="62" t="s">
        <v>298</v>
      </c>
      <c r="AI41" s="62" t="s">
        <v>298</v>
      </c>
      <c r="AJ41" s="62" t="s">
        <v>298</v>
      </c>
      <c r="AK41" s="62" t="s">
        <v>298</v>
      </c>
      <c r="AL41" s="64" t="s">
        <v>298</v>
      </c>
      <c r="AM41" s="60"/>
      <c r="AN41" s="62"/>
      <c r="AO41" s="62"/>
      <c r="AP41" s="62"/>
      <c r="AQ41" s="62"/>
      <c r="AR41" s="62"/>
      <c r="AS41" s="62"/>
      <c r="AT41" s="62"/>
      <c r="AU41" s="62"/>
      <c r="AV41" s="62"/>
      <c r="AW41" s="62"/>
      <c r="AX41" s="62"/>
      <c r="AY41" s="62"/>
      <c r="AZ41" s="62"/>
      <c r="BA41" s="65"/>
      <c r="BB41" s="60"/>
      <c r="BC41" s="62" t="s">
        <v>298</v>
      </c>
      <c r="BD41" s="62" t="s">
        <v>298</v>
      </c>
      <c r="BE41" s="62" t="s">
        <v>298</v>
      </c>
      <c r="BF41" s="62"/>
      <c r="BG41" s="65"/>
      <c r="BH41" s="60"/>
      <c r="BI41" s="65"/>
      <c r="BJ41" s="60"/>
      <c r="BK41" s="62"/>
      <c r="BL41" s="65"/>
      <c r="BM41" s="60"/>
      <c r="BN41" s="62"/>
      <c r="BO41" s="65"/>
    </row>
    <row r="42" spans="1:67" ht="127.5" customHeight="1">
      <c r="A42" s="106">
        <v>36</v>
      </c>
      <c r="B42" s="60" t="s">
        <v>308</v>
      </c>
      <c r="C42" s="42" t="s">
        <v>370</v>
      </c>
      <c r="D42" s="42" t="s">
        <v>566</v>
      </c>
      <c r="E42" s="42" t="s">
        <v>569</v>
      </c>
      <c r="F42" s="44" t="s">
        <v>570</v>
      </c>
      <c r="G42" s="60" t="s">
        <v>303</v>
      </c>
      <c r="H42" s="62" t="s">
        <v>302</v>
      </c>
      <c r="I42" s="66" t="s">
        <v>555</v>
      </c>
      <c r="J42" s="63"/>
      <c r="K42" s="62"/>
      <c r="L42" s="44"/>
      <c r="M42" s="60" t="s">
        <v>301</v>
      </c>
      <c r="N42" s="62" t="s">
        <v>300</v>
      </c>
      <c r="O42" s="62" t="s">
        <v>300</v>
      </c>
      <c r="P42" s="62" t="s">
        <v>301</v>
      </c>
      <c r="Q42" s="62" t="s">
        <v>301</v>
      </c>
      <c r="R42" s="93" t="s">
        <v>301</v>
      </c>
      <c r="S42" s="93" t="s">
        <v>301</v>
      </c>
      <c r="T42" s="44"/>
      <c r="U42" s="61"/>
      <c r="V42" s="42"/>
      <c r="W42" s="42"/>
      <c r="X42" s="44"/>
      <c r="Y42" s="61">
        <v>5</v>
      </c>
      <c r="Z42" s="42">
        <v>2</v>
      </c>
      <c r="AA42" s="65">
        <v>2</v>
      </c>
      <c r="AB42" s="60" t="s">
        <v>298</v>
      </c>
      <c r="AC42" s="62" t="s">
        <v>298</v>
      </c>
      <c r="AD42" s="62" t="s">
        <v>298</v>
      </c>
      <c r="AE42" s="62" t="s">
        <v>298</v>
      </c>
      <c r="AF42" s="62" t="s">
        <v>298</v>
      </c>
      <c r="AG42" s="62" t="s">
        <v>298</v>
      </c>
      <c r="AH42" s="62" t="s">
        <v>298</v>
      </c>
      <c r="AI42" s="62" t="s">
        <v>298</v>
      </c>
      <c r="AJ42" s="62" t="s">
        <v>298</v>
      </c>
      <c r="AK42" s="62" t="s">
        <v>298</v>
      </c>
      <c r="AL42" s="64" t="s">
        <v>298</v>
      </c>
      <c r="AM42" s="60" t="s">
        <v>298</v>
      </c>
      <c r="AN42" s="62" t="s">
        <v>298</v>
      </c>
      <c r="AO42" s="62" t="s">
        <v>298</v>
      </c>
      <c r="AP42" s="62" t="s">
        <v>298</v>
      </c>
      <c r="AQ42" s="62" t="s">
        <v>298</v>
      </c>
      <c r="AR42" s="62" t="s">
        <v>298</v>
      </c>
      <c r="AS42" s="62" t="s">
        <v>298</v>
      </c>
      <c r="AT42" s="62" t="s">
        <v>298</v>
      </c>
      <c r="AU42" s="62" t="s">
        <v>298</v>
      </c>
      <c r="AV42" s="62" t="s">
        <v>298</v>
      </c>
      <c r="AW42" s="62" t="s">
        <v>298</v>
      </c>
      <c r="AX42" s="62" t="s">
        <v>298</v>
      </c>
      <c r="AY42" s="62" t="s">
        <v>298</v>
      </c>
      <c r="AZ42" s="62" t="s">
        <v>298</v>
      </c>
      <c r="BA42" s="65" t="s">
        <v>298</v>
      </c>
      <c r="BB42" s="60"/>
      <c r="BC42" s="62" t="s">
        <v>298</v>
      </c>
      <c r="BD42" s="62"/>
      <c r="BE42" s="62"/>
      <c r="BF42" s="62"/>
      <c r="BG42" s="65"/>
      <c r="BH42" s="60" t="s">
        <v>298</v>
      </c>
      <c r="BI42" s="65"/>
      <c r="BJ42" s="60" t="s">
        <v>298</v>
      </c>
      <c r="BK42" s="62"/>
      <c r="BL42" s="65"/>
      <c r="BM42" s="60" t="s">
        <v>298</v>
      </c>
      <c r="BN42" s="62" t="s">
        <v>298</v>
      </c>
      <c r="BO42" s="65"/>
    </row>
    <row r="43" spans="1:67" ht="119.25" customHeight="1">
      <c r="A43" s="106">
        <v>37</v>
      </c>
      <c r="B43" s="60" t="s">
        <v>308</v>
      </c>
      <c r="C43" s="42" t="s">
        <v>369</v>
      </c>
      <c r="D43" s="42" t="s">
        <v>368</v>
      </c>
      <c r="E43" s="42" t="s">
        <v>367</v>
      </c>
      <c r="F43" s="44" t="s">
        <v>564</v>
      </c>
      <c r="G43" s="60" t="s">
        <v>303</v>
      </c>
      <c r="H43" s="62" t="s">
        <v>366</v>
      </c>
      <c r="I43" s="63">
        <v>30000</v>
      </c>
      <c r="J43" s="63"/>
      <c r="K43" s="62"/>
      <c r="L43" s="44"/>
      <c r="M43" s="60" t="s">
        <v>300</v>
      </c>
      <c r="N43" s="62" t="s">
        <v>300</v>
      </c>
      <c r="O43" s="62" t="s">
        <v>300</v>
      </c>
      <c r="P43" s="62" t="s">
        <v>300</v>
      </c>
      <c r="Q43" s="62" t="s">
        <v>300</v>
      </c>
      <c r="R43" s="93" t="s">
        <v>300</v>
      </c>
      <c r="S43" s="93" t="s">
        <v>300</v>
      </c>
      <c r="T43" s="44"/>
      <c r="U43" s="61"/>
      <c r="V43" s="42"/>
      <c r="W43" s="42"/>
      <c r="X43" s="44" t="s">
        <v>631</v>
      </c>
      <c r="Y43" s="61">
        <v>17</v>
      </c>
      <c r="Z43" s="62">
        <v>1</v>
      </c>
      <c r="AA43" s="65">
        <v>0</v>
      </c>
      <c r="AB43" s="60" t="s">
        <v>298</v>
      </c>
      <c r="AC43" s="62" t="s">
        <v>298</v>
      </c>
      <c r="AD43" s="62" t="s">
        <v>298</v>
      </c>
      <c r="AE43" s="62" t="s">
        <v>298</v>
      </c>
      <c r="AF43" s="62" t="s">
        <v>298</v>
      </c>
      <c r="AG43" s="62" t="s">
        <v>298</v>
      </c>
      <c r="AH43" s="62" t="s">
        <v>298</v>
      </c>
      <c r="AI43" s="62" t="s">
        <v>298</v>
      </c>
      <c r="AJ43" s="62" t="s">
        <v>298</v>
      </c>
      <c r="AK43" s="62" t="s">
        <v>298</v>
      </c>
      <c r="AL43" s="64" t="s">
        <v>298</v>
      </c>
      <c r="AM43" s="60" t="s">
        <v>298</v>
      </c>
      <c r="AN43" s="62" t="s">
        <v>298</v>
      </c>
      <c r="AO43" s="62" t="s">
        <v>298</v>
      </c>
      <c r="AP43" s="62" t="s">
        <v>298</v>
      </c>
      <c r="AQ43" s="62" t="s">
        <v>298</v>
      </c>
      <c r="AR43" s="62" t="s">
        <v>298</v>
      </c>
      <c r="AS43" s="62" t="s">
        <v>298</v>
      </c>
      <c r="AT43" s="62" t="s">
        <v>298</v>
      </c>
      <c r="AU43" s="62" t="s">
        <v>298</v>
      </c>
      <c r="AV43" s="62" t="s">
        <v>298</v>
      </c>
      <c r="AW43" s="62" t="s">
        <v>298</v>
      </c>
      <c r="AX43" s="62" t="s">
        <v>298</v>
      </c>
      <c r="AY43" s="62" t="s">
        <v>298</v>
      </c>
      <c r="AZ43" s="62" t="s">
        <v>298</v>
      </c>
      <c r="BA43" s="65" t="s">
        <v>298</v>
      </c>
      <c r="BB43" s="60" t="s">
        <v>298</v>
      </c>
      <c r="BC43" s="62" t="s">
        <v>298</v>
      </c>
      <c r="BD43" s="62" t="s">
        <v>298</v>
      </c>
      <c r="BE43" s="62" t="s">
        <v>298</v>
      </c>
      <c r="BF43" s="62" t="s">
        <v>298</v>
      </c>
      <c r="BG43" s="65" t="s">
        <v>298</v>
      </c>
      <c r="BH43" s="60" t="s">
        <v>298</v>
      </c>
      <c r="BI43" s="65" t="s">
        <v>298</v>
      </c>
      <c r="BJ43" s="60" t="s">
        <v>298</v>
      </c>
      <c r="BK43" s="62" t="s">
        <v>298</v>
      </c>
      <c r="BL43" s="65" t="s">
        <v>298</v>
      </c>
      <c r="BM43" s="60" t="s">
        <v>298</v>
      </c>
      <c r="BN43" s="62" t="s">
        <v>298</v>
      </c>
      <c r="BO43" s="65" t="s">
        <v>298</v>
      </c>
    </row>
    <row r="44" spans="1:67" ht="119.25" customHeight="1">
      <c r="A44" s="106">
        <v>38</v>
      </c>
      <c r="B44" s="60" t="s">
        <v>308</v>
      </c>
      <c r="C44" s="42" t="s">
        <v>365</v>
      </c>
      <c r="D44" s="42" t="s">
        <v>319</v>
      </c>
      <c r="E44" s="42" t="s">
        <v>629</v>
      </c>
      <c r="F44" s="44" t="s">
        <v>312</v>
      </c>
      <c r="G44" s="60" t="s">
        <v>361</v>
      </c>
      <c r="H44" s="62" t="s">
        <v>302</v>
      </c>
      <c r="I44" s="63"/>
      <c r="J44" s="63">
        <v>50000</v>
      </c>
      <c r="K44" s="62"/>
      <c r="L44" s="44"/>
      <c r="M44" s="60" t="s">
        <v>300</v>
      </c>
      <c r="N44" s="62" t="s">
        <v>300</v>
      </c>
      <c r="O44" s="62" t="s">
        <v>300</v>
      </c>
      <c r="P44" s="62" t="s">
        <v>300</v>
      </c>
      <c r="Q44" s="62" t="s">
        <v>300</v>
      </c>
      <c r="R44" s="93" t="s">
        <v>300</v>
      </c>
      <c r="S44" s="93" t="s">
        <v>300</v>
      </c>
      <c r="T44" s="44"/>
      <c r="U44" s="61"/>
      <c r="V44" s="42"/>
      <c r="W44" s="42"/>
      <c r="X44" s="44" t="s">
        <v>630</v>
      </c>
      <c r="Y44" s="61">
        <v>1</v>
      </c>
      <c r="Z44" s="62">
        <v>0</v>
      </c>
      <c r="AA44" s="65">
        <v>0</v>
      </c>
      <c r="AB44" s="60" t="s">
        <v>298</v>
      </c>
      <c r="AC44" s="62" t="s">
        <v>298</v>
      </c>
      <c r="AD44" s="62" t="s">
        <v>298</v>
      </c>
      <c r="AE44" s="62" t="s">
        <v>298</v>
      </c>
      <c r="AF44" s="62" t="s">
        <v>298</v>
      </c>
      <c r="AG44" s="62" t="s">
        <v>298</v>
      </c>
      <c r="AH44" s="62" t="s">
        <v>298</v>
      </c>
      <c r="AI44" s="62" t="s">
        <v>298</v>
      </c>
      <c r="AJ44" s="62" t="s">
        <v>298</v>
      </c>
      <c r="AK44" s="62" t="s">
        <v>298</v>
      </c>
      <c r="AL44" s="64" t="s">
        <v>298</v>
      </c>
      <c r="AM44" s="60"/>
      <c r="AN44" s="62"/>
      <c r="AO44" s="62"/>
      <c r="AP44" s="62"/>
      <c r="AQ44" s="62"/>
      <c r="AR44" s="62"/>
      <c r="AS44" s="62"/>
      <c r="AT44" s="62"/>
      <c r="AU44" s="62"/>
      <c r="AV44" s="62"/>
      <c r="AW44" s="62"/>
      <c r="AX44" s="62"/>
      <c r="AY44" s="62"/>
      <c r="AZ44" s="62"/>
      <c r="BA44" s="65"/>
      <c r="BB44" s="60" t="s">
        <v>298</v>
      </c>
      <c r="BC44" s="62" t="s">
        <v>298</v>
      </c>
      <c r="BD44" s="62" t="s">
        <v>298</v>
      </c>
      <c r="BE44" s="62" t="s">
        <v>298</v>
      </c>
      <c r="BF44" s="62"/>
      <c r="BG44" s="65"/>
      <c r="BH44" s="60"/>
      <c r="BI44" s="65"/>
      <c r="BJ44" s="60"/>
      <c r="BK44" s="62"/>
      <c r="BL44" s="65"/>
      <c r="BM44" s="60"/>
      <c r="BN44" s="62"/>
      <c r="BO44" s="65"/>
    </row>
    <row r="45" spans="1:67" ht="119.25" customHeight="1">
      <c r="A45" s="106">
        <v>39</v>
      </c>
      <c r="B45" s="60" t="s">
        <v>308</v>
      </c>
      <c r="C45" s="42" t="s">
        <v>363</v>
      </c>
      <c r="D45" s="42" t="s">
        <v>306</v>
      </c>
      <c r="E45" s="42" t="s">
        <v>313</v>
      </c>
      <c r="F45" s="44" t="s">
        <v>362</v>
      </c>
      <c r="G45" s="60" t="s">
        <v>303</v>
      </c>
      <c r="H45" s="62" t="s">
        <v>302</v>
      </c>
      <c r="I45" s="63">
        <v>33000</v>
      </c>
      <c r="J45" s="63"/>
      <c r="K45" s="62"/>
      <c r="L45" s="44"/>
      <c r="M45" s="60" t="s">
        <v>300</v>
      </c>
      <c r="N45" s="62" t="s">
        <v>300</v>
      </c>
      <c r="O45" s="62" t="s">
        <v>300</v>
      </c>
      <c r="P45" s="62" t="s">
        <v>300</v>
      </c>
      <c r="Q45" s="62" t="s">
        <v>300</v>
      </c>
      <c r="R45" s="93" t="s">
        <v>300</v>
      </c>
      <c r="S45" s="93" t="s">
        <v>300</v>
      </c>
      <c r="T45" s="44"/>
      <c r="U45" s="61"/>
      <c r="V45" s="42"/>
      <c r="W45" s="42"/>
      <c r="X45" s="44"/>
      <c r="Y45" s="61">
        <v>11</v>
      </c>
      <c r="Z45" s="62">
        <v>1</v>
      </c>
      <c r="AA45" s="65">
        <v>1</v>
      </c>
      <c r="AB45" s="60" t="s">
        <v>298</v>
      </c>
      <c r="AC45" s="62" t="s">
        <v>298</v>
      </c>
      <c r="AD45" s="62" t="s">
        <v>298</v>
      </c>
      <c r="AE45" s="62" t="s">
        <v>298</v>
      </c>
      <c r="AF45" s="62" t="s">
        <v>298</v>
      </c>
      <c r="AG45" s="62" t="s">
        <v>298</v>
      </c>
      <c r="AH45" s="62"/>
      <c r="AI45" s="62" t="s">
        <v>298</v>
      </c>
      <c r="AJ45" s="62" t="s">
        <v>298</v>
      </c>
      <c r="AK45" s="62" t="s">
        <v>298</v>
      </c>
      <c r="AL45" s="64" t="s">
        <v>298</v>
      </c>
      <c r="AM45" s="60"/>
      <c r="AN45" s="62"/>
      <c r="AO45" s="62"/>
      <c r="AP45" s="62"/>
      <c r="AQ45" s="62"/>
      <c r="AR45" s="62"/>
      <c r="AS45" s="62"/>
      <c r="AT45" s="62"/>
      <c r="AU45" s="62"/>
      <c r="AV45" s="62"/>
      <c r="AW45" s="62"/>
      <c r="AX45" s="62"/>
      <c r="AY45" s="62"/>
      <c r="AZ45" s="62"/>
      <c r="BA45" s="65"/>
      <c r="BB45" s="60" t="s">
        <v>298</v>
      </c>
      <c r="BC45" s="62"/>
      <c r="BD45" s="62"/>
      <c r="BE45" s="62"/>
      <c r="BF45" s="62"/>
      <c r="BG45" s="65"/>
      <c r="BH45" s="60"/>
      <c r="BI45" s="65"/>
      <c r="BJ45" s="60"/>
      <c r="BK45" s="62"/>
      <c r="BL45" s="65"/>
      <c r="BM45" s="60"/>
      <c r="BN45" s="62"/>
      <c r="BO45" s="65"/>
    </row>
    <row r="46" spans="1:67" ht="119.25" customHeight="1">
      <c r="A46" s="106">
        <v>40</v>
      </c>
      <c r="B46" s="60" t="s">
        <v>308</v>
      </c>
      <c r="C46" s="42" t="s">
        <v>360</v>
      </c>
      <c r="D46" s="42" t="s">
        <v>359</v>
      </c>
      <c r="E46" s="42" t="s">
        <v>356</v>
      </c>
      <c r="F46" s="44" t="s">
        <v>529</v>
      </c>
      <c r="G46" s="60" t="s">
        <v>303</v>
      </c>
      <c r="H46" s="62" t="s">
        <v>302</v>
      </c>
      <c r="I46" s="66" t="s">
        <v>556</v>
      </c>
      <c r="J46" s="63"/>
      <c r="K46" s="62"/>
      <c r="L46" s="44"/>
      <c r="M46" s="60" t="s">
        <v>300</v>
      </c>
      <c r="N46" s="62" t="s">
        <v>300</v>
      </c>
      <c r="O46" s="62" t="s">
        <v>301</v>
      </c>
      <c r="P46" s="62" t="s">
        <v>301</v>
      </c>
      <c r="Q46" s="62" t="s">
        <v>301</v>
      </c>
      <c r="R46" s="93" t="s">
        <v>310</v>
      </c>
      <c r="S46" s="93" t="s">
        <v>301</v>
      </c>
      <c r="T46" s="44" t="s">
        <v>551</v>
      </c>
      <c r="U46" s="61"/>
      <c r="V46" s="42"/>
      <c r="W46" s="42"/>
      <c r="X46" s="44" t="s">
        <v>622</v>
      </c>
      <c r="Y46" s="61">
        <v>1</v>
      </c>
      <c r="Z46" s="62">
        <v>0</v>
      </c>
      <c r="AA46" s="65">
        <v>0</v>
      </c>
      <c r="AB46" s="60" t="s">
        <v>298</v>
      </c>
      <c r="AC46" s="62" t="s">
        <v>298</v>
      </c>
      <c r="AD46" s="62" t="s">
        <v>298</v>
      </c>
      <c r="AE46" s="62" t="s">
        <v>298</v>
      </c>
      <c r="AF46" s="62" t="s">
        <v>298</v>
      </c>
      <c r="AG46" s="62" t="s">
        <v>298</v>
      </c>
      <c r="AH46" s="62" t="s">
        <v>298</v>
      </c>
      <c r="AI46" s="62" t="s">
        <v>298</v>
      </c>
      <c r="AJ46" s="62" t="s">
        <v>298</v>
      </c>
      <c r="AK46" s="62" t="s">
        <v>298</v>
      </c>
      <c r="AL46" s="64" t="s">
        <v>298</v>
      </c>
      <c r="AM46" s="60" t="s">
        <v>298</v>
      </c>
      <c r="AN46" s="62" t="s">
        <v>298</v>
      </c>
      <c r="AO46" s="62" t="s">
        <v>298</v>
      </c>
      <c r="AP46" s="62" t="s">
        <v>298</v>
      </c>
      <c r="AQ46" s="62" t="s">
        <v>298</v>
      </c>
      <c r="AR46" s="62" t="s">
        <v>298</v>
      </c>
      <c r="AS46" s="62" t="s">
        <v>298</v>
      </c>
      <c r="AT46" s="62" t="s">
        <v>298</v>
      </c>
      <c r="AU46" s="62" t="s">
        <v>298</v>
      </c>
      <c r="AV46" s="62" t="s">
        <v>298</v>
      </c>
      <c r="AW46" s="62" t="s">
        <v>298</v>
      </c>
      <c r="AX46" s="62" t="s">
        <v>298</v>
      </c>
      <c r="AY46" s="62" t="s">
        <v>298</v>
      </c>
      <c r="AZ46" s="62" t="s">
        <v>298</v>
      </c>
      <c r="BA46" s="65" t="s">
        <v>298</v>
      </c>
      <c r="BB46" s="60"/>
      <c r="BC46" s="62"/>
      <c r="BD46" s="62" t="s">
        <v>298</v>
      </c>
      <c r="BE46" s="62"/>
      <c r="BF46" s="62"/>
      <c r="BG46" s="65"/>
      <c r="BH46" s="60" t="s">
        <v>298</v>
      </c>
      <c r="BI46" s="65"/>
      <c r="BJ46" s="60"/>
      <c r="BK46" s="62"/>
      <c r="BL46" s="65"/>
      <c r="BM46" s="60"/>
      <c r="BN46" s="62"/>
      <c r="BO46" s="65"/>
    </row>
    <row r="47" spans="1:67" ht="119.25" customHeight="1">
      <c r="A47" s="106">
        <v>41</v>
      </c>
      <c r="B47" s="60" t="s">
        <v>358</v>
      </c>
      <c r="C47" s="42" t="s">
        <v>357</v>
      </c>
      <c r="D47" s="42" t="s">
        <v>306</v>
      </c>
      <c r="E47" s="42" t="s">
        <v>356</v>
      </c>
      <c r="F47" s="44" t="s">
        <v>355</v>
      </c>
      <c r="G47" s="60" t="s">
        <v>303</v>
      </c>
      <c r="H47" s="62" t="s">
        <v>354</v>
      </c>
      <c r="I47" s="66">
        <v>500000</v>
      </c>
      <c r="J47" s="63"/>
      <c r="K47" s="62"/>
      <c r="L47" s="44"/>
      <c r="M47" s="60" t="s">
        <v>300</v>
      </c>
      <c r="N47" s="62" t="s">
        <v>300</v>
      </c>
      <c r="O47" s="62" t="s">
        <v>300</v>
      </c>
      <c r="P47" s="62" t="s">
        <v>301</v>
      </c>
      <c r="Q47" s="62"/>
      <c r="R47" s="93" t="s">
        <v>310</v>
      </c>
      <c r="S47" s="93" t="s">
        <v>310</v>
      </c>
      <c r="T47" s="44" t="s">
        <v>557</v>
      </c>
      <c r="U47" s="61"/>
      <c r="V47" s="42"/>
      <c r="W47" s="42"/>
      <c r="X47" s="44" t="s">
        <v>353</v>
      </c>
      <c r="Y47" s="61">
        <v>1</v>
      </c>
      <c r="Z47" s="62">
        <v>1</v>
      </c>
      <c r="AA47" s="65">
        <v>1</v>
      </c>
      <c r="AB47" s="60"/>
      <c r="AC47" s="62"/>
      <c r="AD47" s="62"/>
      <c r="AE47" s="62"/>
      <c r="AF47" s="62"/>
      <c r="AG47" s="62"/>
      <c r="AH47" s="62"/>
      <c r="AI47" s="62"/>
      <c r="AJ47" s="62" t="s">
        <v>298</v>
      </c>
      <c r="AK47" s="62"/>
      <c r="AL47" s="64" t="s">
        <v>298</v>
      </c>
      <c r="AM47" s="60"/>
      <c r="AN47" s="62"/>
      <c r="AO47" s="62"/>
      <c r="AP47" s="62"/>
      <c r="AQ47" s="62"/>
      <c r="AR47" s="62"/>
      <c r="AS47" s="62"/>
      <c r="AT47" s="62"/>
      <c r="AU47" s="62"/>
      <c r="AV47" s="62" t="s">
        <v>298</v>
      </c>
      <c r="AW47" s="62" t="s">
        <v>298</v>
      </c>
      <c r="AX47" s="62"/>
      <c r="AY47" s="62" t="s">
        <v>298</v>
      </c>
      <c r="AZ47" s="62"/>
      <c r="BA47" s="65"/>
      <c r="BB47" s="60"/>
      <c r="BC47" s="62"/>
      <c r="BD47" s="62" t="s">
        <v>298</v>
      </c>
      <c r="BE47" s="62"/>
      <c r="BF47" s="62"/>
      <c r="BG47" s="65"/>
      <c r="BH47" s="60" t="s">
        <v>298</v>
      </c>
      <c r="BI47" s="65"/>
      <c r="BJ47" s="60"/>
      <c r="BK47" s="62"/>
      <c r="BL47" s="65"/>
      <c r="BM47" s="60"/>
      <c r="BN47" s="62"/>
      <c r="BO47" s="65"/>
    </row>
    <row r="48" spans="1:67" ht="119.25" customHeight="1">
      <c r="A48" s="106">
        <v>42</v>
      </c>
      <c r="B48" s="60" t="s">
        <v>308</v>
      </c>
      <c r="C48" s="42" t="s">
        <v>352</v>
      </c>
      <c r="D48" s="42" t="s">
        <v>306</v>
      </c>
      <c r="E48" s="42" t="s">
        <v>351</v>
      </c>
      <c r="F48" s="44" t="s">
        <v>613</v>
      </c>
      <c r="G48" s="60" t="s">
        <v>303</v>
      </c>
      <c r="H48" s="62" t="s">
        <v>302</v>
      </c>
      <c r="I48" s="63">
        <v>30000</v>
      </c>
      <c r="J48" s="63"/>
      <c r="K48" s="62"/>
      <c r="L48" s="44"/>
      <c r="M48" s="60" t="s">
        <v>301</v>
      </c>
      <c r="N48" s="62" t="s">
        <v>300</v>
      </c>
      <c r="O48" s="62" t="s">
        <v>301</v>
      </c>
      <c r="P48" s="62" t="s">
        <v>301</v>
      </c>
      <c r="Q48" s="62" t="s">
        <v>300</v>
      </c>
      <c r="R48" s="93" t="s">
        <v>301</v>
      </c>
      <c r="S48" s="93" t="s">
        <v>301</v>
      </c>
      <c r="T48" s="44" t="s">
        <v>350</v>
      </c>
      <c r="U48" s="61"/>
      <c r="V48" s="42"/>
      <c r="W48" s="42"/>
      <c r="X48" s="44"/>
      <c r="Y48" s="61" t="s">
        <v>588</v>
      </c>
      <c r="Z48" s="62" t="s">
        <v>349</v>
      </c>
      <c r="AA48" s="65" t="s">
        <v>349</v>
      </c>
      <c r="AB48" s="60" t="s">
        <v>298</v>
      </c>
      <c r="AC48" s="62" t="s">
        <v>298</v>
      </c>
      <c r="AD48" s="62" t="s">
        <v>298</v>
      </c>
      <c r="AE48" s="62" t="s">
        <v>298</v>
      </c>
      <c r="AF48" s="62" t="s">
        <v>298</v>
      </c>
      <c r="AG48" s="62" t="s">
        <v>298</v>
      </c>
      <c r="AH48" s="62" t="s">
        <v>298</v>
      </c>
      <c r="AI48" s="62" t="s">
        <v>298</v>
      </c>
      <c r="AJ48" s="62" t="s">
        <v>298</v>
      </c>
      <c r="AK48" s="62" t="s">
        <v>298</v>
      </c>
      <c r="AL48" s="64" t="s">
        <v>298</v>
      </c>
      <c r="AM48" s="60"/>
      <c r="AN48" s="62"/>
      <c r="AO48" s="62"/>
      <c r="AP48" s="62"/>
      <c r="AQ48" s="62"/>
      <c r="AR48" s="62"/>
      <c r="AS48" s="62"/>
      <c r="AT48" s="62"/>
      <c r="AU48" s="62"/>
      <c r="AV48" s="62"/>
      <c r="AW48" s="62"/>
      <c r="AX48" s="62"/>
      <c r="AY48" s="62"/>
      <c r="AZ48" s="62"/>
      <c r="BA48" s="65"/>
      <c r="BB48" s="60"/>
      <c r="BC48" s="62" t="s">
        <v>298</v>
      </c>
      <c r="BD48" s="62"/>
      <c r="BE48" s="62"/>
      <c r="BF48" s="62"/>
      <c r="BG48" s="65"/>
      <c r="BH48" s="60"/>
      <c r="BI48" s="65"/>
      <c r="BJ48" s="60"/>
      <c r="BK48" s="62"/>
      <c r="BL48" s="65"/>
      <c r="BM48" s="60"/>
      <c r="BN48" s="62"/>
      <c r="BO48" s="65"/>
    </row>
    <row r="49" spans="1:67" ht="119.25" customHeight="1">
      <c r="A49" s="106">
        <v>43</v>
      </c>
      <c r="B49" s="60" t="s">
        <v>308</v>
      </c>
      <c r="C49" s="42" t="s">
        <v>348</v>
      </c>
      <c r="D49" s="42" t="s">
        <v>319</v>
      </c>
      <c r="E49" s="42" t="s">
        <v>347</v>
      </c>
      <c r="F49" s="44" t="s">
        <v>312</v>
      </c>
      <c r="G49" s="60" t="s">
        <v>303</v>
      </c>
      <c r="H49" s="62" t="s">
        <v>302</v>
      </c>
      <c r="I49" s="63">
        <v>15000</v>
      </c>
      <c r="J49" s="63"/>
      <c r="K49" s="62"/>
      <c r="L49" s="44"/>
      <c r="M49" s="60" t="s">
        <v>300</v>
      </c>
      <c r="N49" s="62" t="s">
        <v>300</v>
      </c>
      <c r="O49" s="62" t="s">
        <v>300</v>
      </c>
      <c r="P49" s="62" t="s">
        <v>300</v>
      </c>
      <c r="Q49" s="62" t="s">
        <v>300</v>
      </c>
      <c r="R49" s="93" t="s">
        <v>300</v>
      </c>
      <c r="S49" s="93" t="s">
        <v>300</v>
      </c>
      <c r="T49" s="44"/>
      <c r="U49" s="61"/>
      <c r="V49" s="42"/>
      <c r="W49" s="42" t="s">
        <v>623</v>
      </c>
      <c r="X49" s="44"/>
      <c r="Y49" s="61">
        <v>0</v>
      </c>
      <c r="Z49" s="62">
        <v>0</v>
      </c>
      <c r="AA49" s="65">
        <v>0</v>
      </c>
      <c r="AB49" s="60" t="s">
        <v>298</v>
      </c>
      <c r="AC49" s="62" t="s">
        <v>298</v>
      </c>
      <c r="AD49" s="62" t="s">
        <v>298</v>
      </c>
      <c r="AE49" s="62" t="s">
        <v>298</v>
      </c>
      <c r="AF49" s="62" t="s">
        <v>298</v>
      </c>
      <c r="AG49" s="62" t="s">
        <v>298</v>
      </c>
      <c r="AH49" s="62" t="s">
        <v>298</v>
      </c>
      <c r="AI49" s="62" t="s">
        <v>298</v>
      </c>
      <c r="AJ49" s="62" t="s">
        <v>298</v>
      </c>
      <c r="AK49" s="62" t="s">
        <v>298</v>
      </c>
      <c r="AL49" s="64" t="s">
        <v>298</v>
      </c>
      <c r="AM49" s="60"/>
      <c r="AN49" s="62"/>
      <c r="AO49" s="62"/>
      <c r="AP49" s="62"/>
      <c r="AQ49" s="62"/>
      <c r="AR49" s="62"/>
      <c r="AS49" s="62"/>
      <c r="AT49" s="62"/>
      <c r="AU49" s="62"/>
      <c r="AV49" s="62"/>
      <c r="AW49" s="62"/>
      <c r="AX49" s="62"/>
      <c r="AY49" s="62"/>
      <c r="AZ49" s="62"/>
      <c r="BA49" s="65"/>
      <c r="BB49" s="60" t="s">
        <v>298</v>
      </c>
      <c r="BC49" s="62"/>
      <c r="BD49" s="62"/>
      <c r="BE49" s="62"/>
      <c r="BF49" s="62"/>
      <c r="BG49" s="65"/>
      <c r="BH49" s="60"/>
      <c r="BI49" s="65"/>
      <c r="BJ49" s="60"/>
      <c r="BK49" s="62"/>
      <c r="BL49" s="65"/>
      <c r="BM49" s="60"/>
      <c r="BN49" s="62"/>
      <c r="BO49" s="65"/>
    </row>
    <row r="50" spans="1:67" ht="119.25" customHeight="1">
      <c r="A50" s="106">
        <v>44</v>
      </c>
      <c r="B50" s="60" t="s">
        <v>308</v>
      </c>
      <c r="C50" s="42" t="s">
        <v>346</v>
      </c>
      <c r="D50" s="42" t="s">
        <v>319</v>
      </c>
      <c r="E50" s="42" t="s">
        <v>313</v>
      </c>
      <c r="F50" s="44" t="s">
        <v>312</v>
      </c>
      <c r="G50" s="60" t="s">
        <v>303</v>
      </c>
      <c r="H50" s="62" t="s">
        <v>302</v>
      </c>
      <c r="I50" s="63">
        <v>30000</v>
      </c>
      <c r="J50" s="63"/>
      <c r="K50" s="62"/>
      <c r="L50" s="44"/>
      <c r="M50" s="60" t="s">
        <v>574</v>
      </c>
      <c r="N50" s="62" t="s">
        <v>300</v>
      </c>
      <c r="O50" s="62" t="s">
        <v>301</v>
      </c>
      <c r="P50" s="62" t="s">
        <v>301</v>
      </c>
      <c r="Q50" s="62" t="s">
        <v>300</v>
      </c>
      <c r="R50" s="93" t="s">
        <v>301</v>
      </c>
      <c r="S50" s="93" t="s">
        <v>300</v>
      </c>
      <c r="T50" s="44"/>
      <c r="U50" s="61"/>
      <c r="V50" s="42"/>
      <c r="W50" s="42"/>
      <c r="X50" s="44" t="s">
        <v>595</v>
      </c>
      <c r="Y50" s="61">
        <v>5</v>
      </c>
      <c r="Z50" s="62">
        <v>2</v>
      </c>
      <c r="AA50" s="65">
        <v>2</v>
      </c>
      <c r="AB50" s="60" t="s">
        <v>298</v>
      </c>
      <c r="AC50" s="62" t="s">
        <v>298</v>
      </c>
      <c r="AD50" s="62" t="s">
        <v>298</v>
      </c>
      <c r="AE50" s="62" t="s">
        <v>298</v>
      </c>
      <c r="AF50" s="62" t="s">
        <v>298</v>
      </c>
      <c r="AG50" s="62" t="s">
        <v>298</v>
      </c>
      <c r="AH50" s="62" t="s">
        <v>298</v>
      </c>
      <c r="AI50" s="62" t="s">
        <v>298</v>
      </c>
      <c r="AJ50" s="62" t="s">
        <v>298</v>
      </c>
      <c r="AK50" s="62" t="s">
        <v>298</v>
      </c>
      <c r="AL50" s="64" t="s">
        <v>298</v>
      </c>
      <c r="AM50" s="60"/>
      <c r="AN50" s="62"/>
      <c r="AO50" s="62"/>
      <c r="AP50" s="62"/>
      <c r="AQ50" s="62"/>
      <c r="AR50" s="62"/>
      <c r="AS50" s="62"/>
      <c r="AT50" s="62"/>
      <c r="AU50" s="62"/>
      <c r="AV50" s="62"/>
      <c r="AW50" s="62"/>
      <c r="AX50" s="62"/>
      <c r="AY50" s="62"/>
      <c r="AZ50" s="62"/>
      <c r="BA50" s="65"/>
      <c r="BB50" s="60" t="s">
        <v>298</v>
      </c>
      <c r="BC50" s="62"/>
      <c r="BD50" s="62"/>
      <c r="BE50" s="62"/>
      <c r="BF50" s="62"/>
      <c r="BG50" s="65"/>
      <c r="BH50" s="60"/>
      <c r="BI50" s="65"/>
      <c r="BJ50" s="60"/>
      <c r="BK50" s="62"/>
      <c r="BL50" s="65"/>
      <c r="BM50" s="60"/>
      <c r="BN50" s="62"/>
      <c r="BO50" s="65"/>
    </row>
    <row r="51" spans="1:67" ht="119.25" customHeight="1">
      <c r="A51" s="106">
        <v>45</v>
      </c>
      <c r="B51" s="60" t="s">
        <v>308</v>
      </c>
      <c r="C51" s="42" t="s">
        <v>345</v>
      </c>
      <c r="D51" s="42" t="s">
        <v>567</v>
      </c>
      <c r="E51" s="42" t="s">
        <v>568</v>
      </c>
      <c r="F51" s="44" t="s">
        <v>571</v>
      </c>
      <c r="G51" s="60" t="s">
        <v>303</v>
      </c>
      <c r="H51" s="62" t="s">
        <v>302</v>
      </c>
      <c r="I51" s="66" t="s">
        <v>572</v>
      </c>
      <c r="J51" s="63"/>
      <c r="K51" s="62"/>
      <c r="L51" s="44"/>
      <c r="M51" s="60" t="s">
        <v>300</v>
      </c>
      <c r="N51" s="62" t="s">
        <v>300</v>
      </c>
      <c r="O51" s="62" t="s">
        <v>300</v>
      </c>
      <c r="P51" s="62" t="s">
        <v>300</v>
      </c>
      <c r="Q51" s="62" t="s">
        <v>300</v>
      </c>
      <c r="R51" s="93" t="s">
        <v>300</v>
      </c>
      <c r="S51" s="93" t="s">
        <v>300</v>
      </c>
      <c r="T51" s="44"/>
      <c r="U51" s="61" t="s">
        <v>573</v>
      </c>
      <c r="V51" s="42"/>
      <c r="W51" s="42"/>
      <c r="X51" s="44" t="s">
        <v>530</v>
      </c>
      <c r="Y51" s="61">
        <v>17</v>
      </c>
      <c r="Z51" s="62">
        <v>2</v>
      </c>
      <c r="AA51" s="65">
        <v>2</v>
      </c>
      <c r="AB51" s="60"/>
      <c r="AC51" s="62"/>
      <c r="AD51" s="62" t="s">
        <v>298</v>
      </c>
      <c r="AE51" s="62" t="s">
        <v>298</v>
      </c>
      <c r="AF51" s="62" t="s">
        <v>298</v>
      </c>
      <c r="AG51" s="62"/>
      <c r="AH51" s="62"/>
      <c r="AI51" s="62"/>
      <c r="AJ51" s="62" t="s">
        <v>298</v>
      </c>
      <c r="AK51" s="62"/>
      <c r="AL51" s="64"/>
      <c r="AM51" s="60"/>
      <c r="AN51" s="62"/>
      <c r="AO51" s="62"/>
      <c r="AP51" s="62" t="s">
        <v>298</v>
      </c>
      <c r="AQ51" s="62" t="s">
        <v>298</v>
      </c>
      <c r="AR51" s="62" t="s">
        <v>298</v>
      </c>
      <c r="AS51" s="62"/>
      <c r="AT51" s="62"/>
      <c r="AU51" s="62"/>
      <c r="AV51" s="62" t="s">
        <v>298</v>
      </c>
      <c r="AW51" s="62" t="s">
        <v>298</v>
      </c>
      <c r="AX51" s="62"/>
      <c r="AY51" s="62"/>
      <c r="AZ51" s="62" t="s">
        <v>298</v>
      </c>
      <c r="BA51" s="65"/>
      <c r="BB51" s="60"/>
      <c r="BC51" s="62" t="s">
        <v>298</v>
      </c>
      <c r="BD51" s="62"/>
      <c r="BE51" s="62"/>
      <c r="BF51" s="62"/>
      <c r="BG51" s="65"/>
      <c r="BH51" s="60" t="s">
        <v>298</v>
      </c>
      <c r="BI51" s="65"/>
      <c r="BJ51" s="60"/>
      <c r="BK51" s="62"/>
      <c r="BL51" s="65"/>
      <c r="BM51" s="60"/>
      <c r="BN51" s="62"/>
      <c r="BO51" s="65"/>
    </row>
    <row r="52" spans="1:67" ht="119.25" customHeight="1">
      <c r="A52" s="106">
        <v>46</v>
      </c>
      <c r="B52" s="60" t="s">
        <v>308</v>
      </c>
      <c r="C52" s="42" t="s">
        <v>344</v>
      </c>
      <c r="D52" s="42" t="s">
        <v>343</v>
      </c>
      <c r="E52" s="42" t="s">
        <v>342</v>
      </c>
      <c r="F52" s="44" t="s">
        <v>543</v>
      </c>
      <c r="G52" s="60" t="s">
        <v>303</v>
      </c>
      <c r="H52" s="62" t="s">
        <v>302</v>
      </c>
      <c r="I52" s="63">
        <v>50000</v>
      </c>
      <c r="J52" s="63"/>
      <c r="K52" s="62"/>
      <c r="L52" s="44"/>
      <c r="M52" s="60" t="s">
        <v>300</v>
      </c>
      <c r="N52" s="62" t="s">
        <v>300</v>
      </c>
      <c r="O52" s="62" t="s">
        <v>300</v>
      </c>
      <c r="P52" s="62" t="s">
        <v>300</v>
      </c>
      <c r="Q52" s="62" t="s">
        <v>300</v>
      </c>
      <c r="R52" s="93" t="s">
        <v>300</v>
      </c>
      <c r="S52" s="93" t="s">
        <v>300</v>
      </c>
      <c r="T52" s="44" t="s">
        <v>531</v>
      </c>
      <c r="U52" s="61"/>
      <c r="V52" s="42"/>
      <c r="W52" s="42"/>
      <c r="X52" s="44" t="s">
        <v>532</v>
      </c>
      <c r="Y52" s="61">
        <v>11</v>
      </c>
      <c r="Z52" s="62">
        <v>3</v>
      </c>
      <c r="AA52" s="65">
        <v>3</v>
      </c>
      <c r="AB52" s="60" t="s">
        <v>298</v>
      </c>
      <c r="AC52" s="62" t="s">
        <v>298</v>
      </c>
      <c r="AD52" s="62" t="s">
        <v>298</v>
      </c>
      <c r="AE52" s="62" t="s">
        <v>298</v>
      </c>
      <c r="AF52" s="62" t="s">
        <v>298</v>
      </c>
      <c r="AG52" s="62" t="s">
        <v>298</v>
      </c>
      <c r="AH52" s="62" t="s">
        <v>298</v>
      </c>
      <c r="AI52" s="62" t="s">
        <v>298</v>
      </c>
      <c r="AJ52" s="62" t="s">
        <v>298</v>
      </c>
      <c r="AK52" s="62" t="s">
        <v>298</v>
      </c>
      <c r="AL52" s="64" t="s">
        <v>298</v>
      </c>
      <c r="AM52" s="60"/>
      <c r="AN52" s="62"/>
      <c r="AO52" s="62"/>
      <c r="AP52" s="62"/>
      <c r="AQ52" s="62"/>
      <c r="AR52" s="62"/>
      <c r="AS52" s="62"/>
      <c r="AT52" s="62"/>
      <c r="AU52" s="62"/>
      <c r="AV52" s="62"/>
      <c r="AW52" s="62"/>
      <c r="AX52" s="62"/>
      <c r="AY52" s="62"/>
      <c r="AZ52" s="62"/>
      <c r="BA52" s="65"/>
      <c r="BB52" s="60"/>
      <c r="BC52" s="62"/>
      <c r="BD52" s="62" t="s">
        <v>298</v>
      </c>
      <c r="BE52" s="62"/>
      <c r="BF52" s="62"/>
      <c r="BG52" s="65"/>
      <c r="BH52" s="60"/>
      <c r="BI52" s="65"/>
      <c r="BJ52" s="60"/>
      <c r="BK52" s="62"/>
      <c r="BL52" s="65"/>
      <c r="BM52" s="60"/>
      <c r="BN52" s="62"/>
      <c r="BO52" s="65"/>
    </row>
    <row r="53" spans="1:67" ht="119.25" customHeight="1">
      <c r="A53" s="106">
        <v>47</v>
      </c>
      <c r="B53" s="60" t="s">
        <v>308</v>
      </c>
      <c r="C53" s="42" t="s">
        <v>341</v>
      </c>
      <c r="D53" s="42" t="s">
        <v>319</v>
      </c>
      <c r="E53" s="42" t="s">
        <v>340</v>
      </c>
      <c r="F53" s="44" t="s">
        <v>393</v>
      </c>
      <c r="G53" s="60" t="s">
        <v>303</v>
      </c>
      <c r="H53" s="62" t="s">
        <v>302</v>
      </c>
      <c r="I53" s="63">
        <v>20000</v>
      </c>
      <c r="J53" s="63"/>
      <c r="K53" s="62"/>
      <c r="L53" s="44"/>
      <c r="M53" s="60" t="s">
        <v>300</v>
      </c>
      <c r="N53" s="62" t="s">
        <v>300</v>
      </c>
      <c r="O53" s="62" t="s">
        <v>300</v>
      </c>
      <c r="P53" s="62" t="s">
        <v>300</v>
      </c>
      <c r="Q53" s="62" t="s">
        <v>300</v>
      </c>
      <c r="R53" s="93" t="s">
        <v>300</v>
      </c>
      <c r="S53" s="93" t="s">
        <v>300</v>
      </c>
      <c r="T53" s="44"/>
      <c r="U53" s="61"/>
      <c r="V53" s="42"/>
      <c r="W53" s="42" t="s">
        <v>339</v>
      </c>
      <c r="X53" s="44"/>
      <c r="Y53" s="61">
        <v>12</v>
      </c>
      <c r="Z53" s="62">
        <v>3</v>
      </c>
      <c r="AA53" s="65">
        <v>2</v>
      </c>
      <c r="AB53" s="60" t="s">
        <v>298</v>
      </c>
      <c r="AC53" s="62" t="s">
        <v>298</v>
      </c>
      <c r="AD53" s="62" t="s">
        <v>298</v>
      </c>
      <c r="AE53" s="62" t="s">
        <v>298</v>
      </c>
      <c r="AF53" s="62" t="s">
        <v>298</v>
      </c>
      <c r="AG53" s="62" t="s">
        <v>298</v>
      </c>
      <c r="AH53" s="62" t="s">
        <v>298</v>
      </c>
      <c r="AI53" s="62" t="s">
        <v>298</v>
      </c>
      <c r="AJ53" s="62" t="s">
        <v>298</v>
      </c>
      <c r="AK53" s="62" t="s">
        <v>298</v>
      </c>
      <c r="AL53" s="64" t="s">
        <v>298</v>
      </c>
      <c r="AM53" s="60" t="s">
        <v>298</v>
      </c>
      <c r="AN53" s="62" t="s">
        <v>298</v>
      </c>
      <c r="AO53" s="62" t="s">
        <v>298</v>
      </c>
      <c r="AP53" s="62" t="s">
        <v>298</v>
      </c>
      <c r="AQ53" s="62" t="s">
        <v>298</v>
      </c>
      <c r="AR53" s="62" t="s">
        <v>298</v>
      </c>
      <c r="AS53" s="62" t="s">
        <v>298</v>
      </c>
      <c r="AT53" s="62" t="s">
        <v>298</v>
      </c>
      <c r="AU53" s="62" t="s">
        <v>298</v>
      </c>
      <c r="AV53" s="62" t="s">
        <v>298</v>
      </c>
      <c r="AW53" s="62" t="s">
        <v>298</v>
      </c>
      <c r="AX53" s="62" t="s">
        <v>298</v>
      </c>
      <c r="AY53" s="62" t="s">
        <v>298</v>
      </c>
      <c r="AZ53" s="62" t="s">
        <v>298</v>
      </c>
      <c r="BA53" s="65" t="s">
        <v>298</v>
      </c>
      <c r="BB53" s="60" t="s">
        <v>298</v>
      </c>
      <c r="BC53" s="62" t="s">
        <v>298</v>
      </c>
      <c r="BD53" s="62" t="s">
        <v>298</v>
      </c>
      <c r="BE53" s="62" t="s">
        <v>298</v>
      </c>
      <c r="BF53" s="62" t="s">
        <v>298</v>
      </c>
      <c r="BG53" s="65" t="s">
        <v>298</v>
      </c>
      <c r="BH53" s="60" t="s">
        <v>298</v>
      </c>
      <c r="BI53" s="65" t="s">
        <v>298</v>
      </c>
      <c r="BJ53" s="60" t="s">
        <v>298</v>
      </c>
      <c r="BK53" s="62" t="s">
        <v>298</v>
      </c>
      <c r="BL53" s="65" t="s">
        <v>298</v>
      </c>
      <c r="BM53" s="60" t="s">
        <v>298</v>
      </c>
      <c r="BN53" s="62" t="s">
        <v>298</v>
      </c>
      <c r="BO53" s="65" t="s">
        <v>298</v>
      </c>
    </row>
    <row r="54" spans="1:67" ht="119.25" customHeight="1">
      <c r="A54" s="106">
        <v>48</v>
      </c>
      <c r="B54" s="60" t="s">
        <v>308</v>
      </c>
      <c r="C54" s="42" t="s">
        <v>338</v>
      </c>
      <c r="D54" s="42" t="s">
        <v>306</v>
      </c>
      <c r="E54" s="42" t="s">
        <v>337</v>
      </c>
      <c r="F54" s="44" t="s">
        <v>312</v>
      </c>
      <c r="G54" s="60" t="s">
        <v>303</v>
      </c>
      <c r="H54" s="62" t="s">
        <v>302</v>
      </c>
      <c r="I54" s="63">
        <v>36000</v>
      </c>
      <c r="J54" s="63"/>
      <c r="K54" s="62"/>
      <c r="L54" s="44"/>
      <c r="M54" s="60" t="s">
        <v>300</v>
      </c>
      <c r="N54" s="62" t="s">
        <v>300</v>
      </c>
      <c r="O54" s="62" t="s">
        <v>300</v>
      </c>
      <c r="P54" s="62" t="s">
        <v>300</v>
      </c>
      <c r="Q54" s="62" t="s">
        <v>300</v>
      </c>
      <c r="R54" s="93" t="s">
        <v>300</v>
      </c>
      <c r="S54" s="93" t="s">
        <v>300</v>
      </c>
      <c r="T54" s="44"/>
      <c r="U54" s="61" t="s">
        <v>336</v>
      </c>
      <c r="V54" s="42"/>
      <c r="W54" s="42" t="s">
        <v>335</v>
      </c>
      <c r="X54" s="44" t="s">
        <v>605</v>
      </c>
      <c r="Y54" s="61">
        <v>1</v>
      </c>
      <c r="Z54" s="62">
        <v>1</v>
      </c>
      <c r="AA54" s="65">
        <v>1</v>
      </c>
      <c r="AB54" s="60" t="s">
        <v>298</v>
      </c>
      <c r="AC54" s="62" t="s">
        <v>298</v>
      </c>
      <c r="AD54" s="62" t="s">
        <v>298</v>
      </c>
      <c r="AE54" s="62" t="s">
        <v>298</v>
      </c>
      <c r="AF54" s="62" t="s">
        <v>298</v>
      </c>
      <c r="AG54" s="62" t="s">
        <v>298</v>
      </c>
      <c r="AH54" s="62" t="s">
        <v>298</v>
      </c>
      <c r="AI54" s="62" t="s">
        <v>298</v>
      </c>
      <c r="AJ54" s="62" t="s">
        <v>298</v>
      </c>
      <c r="AK54" s="62" t="s">
        <v>298</v>
      </c>
      <c r="AL54" s="64" t="s">
        <v>298</v>
      </c>
      <c r="AM54" s="60"/>
      <c r="AN54" s="62"/>
      <c r="AO54" s="62"/>
      <c r="AP54" s="62"/>
      <c r="AQ54" s="62"/>
      <c r="AR54" s="62"/>
      <c r="AS54" s="62"/>
      <c r="AT54" s="62"/>
      <c r="AU54" s="62"/>
      <c r="AV54" s="62"/>
      <c r="AW54" s="62"/>
      <c r="AX54" s="62"/>
      <c r="AY54" s="62"/>
      <c r="AZ54" s="62"/>
      <c r="BA54" s="65"/>
      <c r="BB54" s="60"/>
      <c r="BC54" s="62" t="s">
        <v>298</v>
      </c>
      <c r="BD54" s="62"/>
      <c r="BE54" s="62" t="s">
        <v>298</v>
      </c>
      <c r="BF54" s="62"/>
      <c r="BG54" s="65"/>
      <c r="BH54" s="60"/>
      <c r="BI54" s="65"/>
      <c r="BJ54" s="60"/>
      <c r="BK54" s="62"/>
      <c r="BL54" s="65"/>
      <c r="BM54" s="60"/>
      <c r="BN54" s="62"/>
      <c r="BO54" s="65"/>
    </row>
    <row r="55" spans="1:67" ht="119.25" customHeight="1">
      <c r="A55" s="106">
        <v>49</v>
      </c>
      <c r="B55" s="60" t="s">
        <v>308</v>
      </c>
      <c r="C55" s="42" t="s">
        <v>334</v>
      </c>
      <c r="D55" s="42" t="s">
        <v>333</v>
      </c>
      <c r="E55" s="42" t="s">
        <v>313</v>
      </c>
      <c r="F55" s="44" t="s">
        <v>312</v>
      </c>
      <c r="G55" s="60" t="s">
        <v>303</v>
      </c>
      <c r="H55" s="62" t="s">
        <v>302</v>
      </c>
      <c r="I55" s="63">
        <v>35000</v>
      </c>
      <c r="J55" s="63"/>
      <c r="K55" s="62"/>
      <c r="L55" s="44"/>
      <c r="M55" s="60" t="s">
        <v>300</v>
      </c>
      <c r="N55" s="62" t="s">
        <v>300</v>
      </c>
      <c r="O55" s="62" t="s">
        <v>300</v>
      </c>
      <c r="P55" s="62" t="s">
        <v>300</v>
      </c>
      <c r="Q55" s="62" t="s">
        <v>300</v>
      </c>
      <c r="R55" s="93" t="s">
        <v>300</v>
      </c>
      <c r="S55" s="93" t="s">
        <v>300</v>
      </c>
      <c r="T55" s="44"/>
      <c r="U55" s="61"/>
      <c r="V55" s="42"/>
      <c r="W55" s="42" t="s">
        <v>332</v>
      </c>
      <c r="X55" s="44"/>
      <c r="Y55" s="61">
        <v>8</v>
      </c>
      <c r="Z55" s="62">
        <v>5</v>
      </c>
      <c r="AA55" s="65">
        <v>3</v>
      </c>
      <c r="AB55" s="60" t="s">
        <v>298</v>
      </c>
      <c r="AC55" s="62" t="s">
        <v>298</v>
      </c>
      <c r="AD55" s="62" t="s">
        <v>298</v>
      </c>
      <c r="AE55" s="62" t="s">
        <v>298</v>
      </c>
      <c r="AF55" s="62" t="s">
        <v>298</v>
      </c>
      <c r="AG55" s="62" t="s">
        <v>298</v>
      </c>
      <c r="AH55" s="62" t="s">
        <v>298</v>
      </c>
      <c r="AI55" s="62" t="s">
        <v>298</v>
      </c>
      <c r="AJ55" s="62" t="s">
        <v>298</v>
      </c>
      <c r="AK55" s="62" t="s">
        <v>298</v>
      </c>
      <c r="AL55" s="64" t="s">
        <v>298</v>
      </c>
      <c r="AM55" s="60"/>
      <c r="AN55" s="62"/>
      <c r="AO55" s="62"/>
      <c r="AP55" s="62"/>
      <c r="AQ55" s="62"/>
      <c r="AR55" s="62"/>
      <c r="AS55" s="62"/>
      <c r="AT55" s="62"/>
      <c r="AU55" s="62"/>
      <c r="AV55" s="62"/>
      <c r="AW55" s="62"/>
      <c r="AX55" s="62"/>
      <c r="AY55" s="62"/>
      <c r="AZ55" s="62"/>
      <c r="BA55" s="65"/>
      <c r="BB55" s="60" t="s">
        <v>298</v>
      </c>
      <c r="BC55" s="62"/>
      <c r="BD55" s="62"/>
      <c r="BE55" s="62"/>
      <c r="BF55" s="62"/>
      <c r="BG55" s="65"/>
      <c r="BH55" s="60"/>
      <c r="BI55" s="65"/>
      <c r="BJ55" s="60"/>
      <c r="BK55" s="62"/>
      <c r="BL55" s="65"/>
      <c r="BM55" s="60"/>
      <c r="BN55" s="62"/>
      <c r="BO55" s="65"/>
    </row>
    <row r="56" spans="1:67" ht="119.25" customHeight="1">
      <c r="A56" s="106">
        <v>50</v>
      </c>
      <c r="B56" s="60" t="s">
        <v>308</v>
      </c>
      <c r="C56" s="42" t="s">
        <v>331</v>
      </c>
      <c r="D56" s="42" t="s">
        <v>306</v>
      </c>
      <c r="E56" s="42" t="s">
        <v>575</v>
      </c>
      <c r="F56" s="44" t="s">
        <v>564</v>
      </c>
      <c r="G56" s="60" t="s">
        <v>303</v>
      </c>
      <c r="H56" s="62" t="s">
        <v>302</v>
      </c>
      <c r="I56" s="63">
        <v>30000</v>
      </c>
      <c r="J56" s="63"/>
      <c r="K56" s="62"/>
      <c r="L56" s="44"/>
      <c r="M56" s="60" t="s">
        <v>310</v>
      </c>
      <c r="N56" s="62" t="s">
        <v>300</v>
      </c>
      <c r="O56" s="62" t="s">
        <v>310</v>
      </c>
      <c r="P56" s="62" t="s">
        <v>301</v>
      </c>
      <c r="Q56" s="62" t="s">
        <v>301</v>
      </c>
      <c r="R56" s="93" t="s">
        <v>301</v>
      </c>
      <c r="S56" s="93" t="s">
        <v>300</v>
      </c>
      <c r="T56" s="44" t="s">
        <v>330</v>
      </c>
      <c r="U56" s="61"/>
      <c r="V56" s="42"/>
      <c r="W56" s="42"/>
      <c r="X56" s="44" t="s">
        <v>533</v>
      </c>
      <c r="Y56" s="61">
        <v>1</v>
      </c>
      <c r="Z56" s="62">
        <v>1</v>
      </c>
      <c r="AA56" s="65">
        <v>1</v>
      </c>
      <c r="AB56" s="60" t="s">
        <v>298</v>
      </c>
      <c r="AC56" s="62" t="s">
        <v>298</v>
      </c>
      <c r="AD56" s="62" t="s">
        <v>298</v>
      </c>
      <c r="AE56" s="62" t="s">
        <v>298</v>
      </c>
      <c r="AF56" s="62" t="s">
        <v>298</v>
      </c>
      <c r="AG56" s="62" t="s">
        <v>298</v>
      </c>
      <c r="AH56" s="62" t="s">
        <v>298</v>
      </c>
      <c r="AI56" s="62" t="s">
        <v>298</v>
      </c>
      <c r="AJ56" s="62" t="s">
        <v>298</v>
      </c>
      <c r="AK56" s="62" t="s">
        <v>298</v>
      </c>
      <c r="AL56" s="64" t="s">
        <v>298</v>
      </c>
      <c r="AM56" s="60" t="s">
        <v>298</v>
      </c>
      <c r="AN56" s="62" t="s">
        <v>298</v>
      </c>
      <c r="AO56" s="62" t="s">
        <v>298</v>
      </c>
      <c r="AP56" s="62" t="s">
        <v>298</v>
      </c>
      <c r="AQ56" s="62" t="s">
        <v>298</v>
      </c>
      <c r="AR56" s="62" t="s">
        <v>298</v>
      </c>
      <c r="AS56" s="62" t="s">
        <v>298</v>
      </c>
      <c r="AT56" s="62" t="s">
        <v>298</v>
      </c>
      <c r="AU56" s="62" t="s">
        <v>298</v>
      </c>
      <c r="AV56" s="62" t="s">
        <v>298</v>
      </c>
      <c r="AW56" s="62" t="s">
        <v>298</v>
      </c>
      <c r="AX56" s="62" t="s">
        <v>298</v>
      </c>
      <c r="AY56" s="62" t="s">
        <v>298</v>
      </c>
      <c r="AZ56" s="62" t="s">
        <v>298</v>
      </c>
      <c r="BA56" s="65" t="s">
        <v>298</v>
      </c>
      <c r="BB56" s="60" t="s">
        <v>298</v>
      </c>
      <c r="BC56" s="62" t="s">
        <v>298</v>
      </c>
      <c r="BD56" s="62" t="s">
        <v>298</v>
      </c>
      <c r="BE56" s="62"/>
      <c r="BF56" s="62"/>
      <c r="BG56" s="65"/>
      <c r="BH56" s="60" t="s">
        <v>298</v>
      </c>
      <c r="BI56" s="65"/>
      <c r="BJ56" s="60" t="s">
        <v>298</v>
      </c>
      <c r="BK56" s="62" t="s">
        <v>298</v>
      </c>
      <c r="BL56" s="65"/>
      <c r="BM56" s="60"/>
      <c r="BN56" s="62"/>
      <c r="BO56" s="65"/>
    </row>
    <row r="57" spans="1:67" ht="119.25" customHeight="1">
      <c r="A57" s="106">
        <v>51</v>
      </c>
      <c r="B57" s="60" t="s">
        <v>308</v>
      </c>
      <c r="C57" s="42" t="s">
        <v>329</v>
      </c>
      <c r="D57" s="42" t="s">
        <v>306</v>
      </c>
      <c r="E57" s="42" t="s">
        <v>316</v>
      </c>
      <c r="F57" s="44" t="s">
        <v>606</v>
      </c>
      <c r="G57" s="60" t="s">
        <v>303</v>
      </c>
      <c r="H57" s="62" t="s">
        <v>302</v>
      </c>
      <c r="I57" s="63">
        <v>60000</v>
      </c>
      <c r="J57" s="63"/>
      <c r="K57" s="62"/>
      <c r="L57" s="44"/>
      <c r="M57" s="60" t="s">
        <v>560</v>
      </c>
      <c r="N57" s="62" t="s">
        <v>300</v>
      </c>
      <c r="O57" s="62" t="s">
        <v>300</v>
      </c>
      <c r="P57" s="62" t="s">
        <v>300</v>
      </c>
      <c r="Q57" s="62" t="s">
        <v>300</v>
      </c>
      <c r="R57" s="93" t="s">
        <v>300</v>
      </c>
      <c r="S57" s="93" t="s">
        <v>300</v>
      </c>
      <c r="T57" s="44"/>
      <c r="U57" s="61"/>
      <c r="V57" s="42"/>
      <c r="W57" s="42"/>
      <c r="X57" s="44"/>
      <c r="Y57" s="61">
        <v>6</v>
      </c>
      <c r="Z57" s="62">
        <v>1</v>
      </c>
      <c r="AA57" s="65">
        <v>1</v>
      </c>
      <c r="AB57" s="60"/>
      <c r="AC57" s="62"/>
      <c r="AD57" s="62"/>
      <c r="AE57" s="62"/>
      <c r="AF57" s="62"/>
      <c r="AG57" s="62"/>
      <c r="AH57" s="62"/>
      <c r="AI57" s="62"/>
      <c r="AJ57" s="62"/>
      <c r="AK57" s="62"/>
      <c r="AL57" s="64"/>
      <c r="AM57" s="60"/>
      <c r="AN57" s="62"/>
      <c r="AO57" s="62"/>
      <c r="AP57" s="62"/>
      <c r="AQ57" s="62"/>
      <c r="AR57" s="62"/>
      <c r="AS57" s="62"/>
      <c r="AT57" s="62"/>
      <c r="AU57" s="62"/>
      <c r="AV57" s="62" t="s">
        <v>298</v>
      </c>
      <c r="AW57" s="62"/>
      <c r="AX57" s="62"/>
      <c r="AY57" s="62" t="s">
        <v>298</v>
      </c>
      <c r="AZ57" s="62"/>
      <c r="BA57" s="65"/>
      <c r="BB57" s="60"/>
      <c r="BC57" s="62"/>
      <c r="BD57" s="62"/>
      <c r="BE57" s="62"/>
      <c r="BF57" s="62"/>
      <c r="BG57" s="65"/>
      <c r="BH57" s="60" t="s">
        <v>298</v>
      </c>
      <c r="BI57" s="65"/>
      <c r="BJ57" s="60"/>
      <c r="BK57" s="62"/>
      <c r="BL57" s="65"/>
      <c r="BM57" s="60"/>
      <c r="BN57" s="62"/>
      <c r="BO57" s="65"/>
    </row>
    <row r="58" spans="1:67" ht="119.25" customHeight="1">
      <c r="A58" s="106">
        <v>52</v>
      </c>
      <c r="B58" s="60" t="s">
        <v>308</v>
      </c>
      <c r="C58" s="42" t="s">
        <v>328</v>
      </c>
      <c r="D58" s="42" t="s">
        <v>343</v>
      </c>
      <c r="E58" s="43" t="s">
        <v>327</v>
      </c>
      <c r="F58" s="44" t="s">
        <v>576</v>
      </c>
      <c r="G58" s="60" t="s">
        <v>303</v>
      </c>
      <c r="H58" s="62" t="s">
        <v>302</v>
      </c>
      <c r="I58" s="63">
        <v>20000</v>
      </c>
      <c r="J58" s="63"/>
      <c r="K58" s="62"/>
      <c r="L58" s="44"/>
      <c r="M58" s="60" t="s">
        <v>300</v>
      </c>
      <c r="N58" s="62" t="s">
        <v>300</v>
      </c>
      <c r="O58" s="62" t="s">
        <v>300</v>
      </c>
      <c r="P58" s="62" t="s">
        <v>300</v>
      </c>
      <c r="Q58" s="62" t="s">
        <v>300</v>
      </c>
      <c r="R58" s="93" t="s">
        <v>300</v>
      </c>
      <c r="S58" s="93" t="s">
        <v>300</v>
      </c>
      <c r="T58" s="44"/>
      <c r="U58" s="61"/>
      <c r="V58" s="42"/>
      <c r="W58" s="42"/>
      <c r="X58" s="44" t="s">
        <v>326</v>
      </c>
      <c r="Y58" s="61">
        <v>15</v>
      </c>
      <c r="Z58" s="62">
        <v>3</v>
      </c>
      <c r="AA58" s="65">
        <v>3</v>
      </c>
      <c r="AB58" s="60"/>
      <c r="AC58" s="62"/>
      <c r="AD58" s="62"/>
      <c r="AE58" s="62"/>
      <c r="AF58" s="62"/>
      <c r="AG58" s="62" t="s">
        <v>298</v>
      </c>
      <c r="AH58" s="62" t="s">
        <v>298</v>
      </c>
      <c r="AI58" s="62" t="s">
        <v>298</v>
      </c>
      <c r="AJ58" s="62" t="s">
        <v>298</v>
      </c>
      <c r="AK58" s="62"/>
      <c r="AL58" s="64"/>
      <c r="AM58" s="60"/>
      <c r="AN58" s="62"/>
      <c r="AO58" s="62"/>
      <c r="AP58" s="62"/>
      <c r="AQ58" s="62"/>
      <c r="AR58" s="62"/>
      <c r="AS58" s="62" t="s">
        <v>298</v>
      </c>
      <c r="AT58" s="62" t="s">
        <v>298</v>
      </c>
      <c r="AU58" s="62" t="s">
        <v>298</v>
      </c>
      <c r="AV58" s="62" t="s">
        <v>298</v>
      </c>
      <c r="AW58" s="62" t="s">
        <v>298</v>
      </c>
      <c r="AX58" s="62"/>
      <c r="AY58" s="62"/>
      <c r="AZ58" s="62"/>
      <c r="BA58" s="65"/>
      <c r="BB58" s="60" t="s">
        <v>298</v>
      </c>
      <c r="BC58" s="62" t="s">
        <v>298</v>
      </c>
      <c r="BD58" s="62" t="s">
        <v>298</v>
      </c>
      <c r="BE58" s="62" t="s">
        <v>298</v>
      </c>
      <c r="BF58" s="62" t="s">
        <v>298</v>
      </c>
      <c r="BG58" s="65" t="s">
        <v>298</v>
      </c>
      <c r="BH58" s="60" t="s">
        <v>298</v>
      </c>
      <c r="BI58" s="65" t="s">
        <v>298</v>
      </c>
      <c r="BJ58" s="60" t="s">
        <v>298</v>
      </c>
      <c r="BK58" s="62" t="s">
        <v>298</v>
      </c>
      <c r="BL58" s="65" t="s">
        <v>298</v>
      </c>
      <c r="BM58" s="60"/>
      <c r="BN58" s="62"/>
      <c r="BO58" s="65"/>
    </row>
    <row r="59" spans="1:67" ht="119.25" customHeight="1">
      <c r="A59" s="106">
        <v>53</v>
      </c>
      <c r="B59" s="60" t="s">
        <v>308</v>
      </c>
      <c r="C59" s="42" t="s">
        <v>325</v>
      </c>
      <c r="D59" s="42" t="s">
        <v>306</v>
      </c>
      <c r="E59" s="42" t="s">
        <v>324</v>
      </c>
      <c r="F59" s="44" t="s">
        <v>312</v>
      </c>
      <c r="G59" s="60" t="s">
        <v>303</v>
      </c>
      <c r="H59" s="62" t="s">
        <v>302</v>
      </c>
      <c r="I59" s="63">
        <v>30000</v>
      </c>
      <c r="J59" s="63"/>
      <c r="K59" s="62"/>
      <c r="L59" s="44"/>
      <c r="M59" s="60" t="s">
        <v>574</v>
      </c>
      <c r="N59" s="62" t="s">
        <v>300</v>
      </c>
      <c r="O59" s="62" t="s">
        <v>300</v>
      </c>
      <c r="P59" s="62" t="s">
        <v>301</v>
      </c>
      <c r="Q59" s="62" t="s">
        <v>300</v>
      </c>
      <c r="R59" s="93" t="s">
        <v>310</v>
      </c>
      <c r="S59" s="93" t="s">
        <v>300</v>
      </c>
      <c r="T59" s="44"/>
      <c r="U59" s="61"/>
      <c r="V59" s="42"/>
      <c r="W59" s="42"/>
      <c r="X59" s="44"/>
      <c r="Y59" s="61">
        <v>7</v>
      </c>
      <c r="Z59" s="62">
        <v>1</v>
      </c>
      <c r="AA59" s="65">
        <v>1</v>
      </c>
      <c r="AB59" s="60" t="s">
        <v>298</v>
      </c>
      <c r="AC59" s="62" t="s">
        <v>298</v>
      </c>
      <c r="AD59" s="62" t="s">
        <v>298</v>
      </c>
      <c r="AE59" s="62" t="s">
        <v>298</v>
      </c>
      <c r="AF59" s="62" t="s">
        <v>298</v>
      </c>
      <c r="AG59" s="62" t="s">
        <v>298</v>
      </c>
      <c r="AH59" s="62" t="s">
        <v>298</v>
      </c>
      <c r="AI59" s="62" t="s">
        <v>298</v>
      </c>
      <c r="AJ59" s="62" t="s">
        <v>298</v>
      </c>
      <c r="AK59" s="62" t="s">
        <v>298</v>
      </c>
      <c r="AL59" s="64" t="s">
        <v>298</v>
      </c>
      <c r="AM59" s="60"/>
      <c r="AN59" s="62"/>
      <c r="AO59" s="62"/>
      <c r="AP59" s="62"/>
      <c r="AQ59" s="62"/>
      <c r="AR59" s="62"/>
      <c r="AS59" s="62"/>
      <c r="AT59" s="62"/>
      <c r="AU59" s="62"/>
      <c r="AV59" s="62"/>
      <c r="AW59" s="62"/>
      <c r="AX59" s="62"/>
      <c r="AY59" s="62"/>
      <c r="AZ59" s="62"/>
      <c r="BA59" s="65"/>
      <c r="BB59" s="60"/>
      <c r="BC59" s="62" t="s">
        <v>298</v>
      </c>
      <c r="BD59" s="62"/>
      <c r="BE59" s="62"/>
      <c r="BF59" s="62"/>
      <c r="BG59" s="65"/>
      <c r="BH59" s="60"/>
      <c r="BI59" s="65"/>
      <c r="BJ59" s="60"/>
      <c r="BK59" s="62"/>
      <c r="BL59" s="65"/>
      <c r="BM59" s="60"/>
      <c r="BN59" s="62"/>
      <c r="BO59" s="65"/>
    </row>
    <row r="60" spans="1:67" ht="119.25" customHeight="1">
      <c r="A60" s="106">
        <v>54</v>
      </c>
      <c r="B60" s="60" t="s">
        <v>308</v>
      </c>
      <c r="C60" s="42" t="s">
        <v>323</v>
      </c>
      <c r="D60" s="42" t="s">
        <v>306</v>
      </c>
      <c r="E60" s="42" t="s">
        <v>577</v>
      </c>
      <c r="F60" s="44" t="s">
        <v>322</v>
      </c>
      <c r="G60" s="60" t="s">
        <v>303</v>
      </c>
      <c r="H60" s="62" t="s">
        <v>302</v>
      </c>
      <c r="I60" s="63">
        <v>40000</v>
      </c>
      <c r="J60" s="63"/>
      <c r="K60" s="62"/>
      <c r="L60" s="44"/>
      <c r="M60" s="60" t="s">
        <v>300</v>
      </c>
      <c r="N60" s="62" t="s">
        <v>300</v>
      </c>
      <c r="O60" s="62" t="s">
        <v>300</v>
      </c>
      <c r="P60" s="62" t="s">
        <v>300</v>
      </c>
      <c r="Q60" s="62" t="s">
        <v>300</v>
      </c>
      <c r="R60" s="93" t="s">
        <v>300</v>
      </c>
      <c r="S60" s="93" t="s">
        <v>300</v>
      </c>
      <c r="T60" s="44"/>
      <c r="U60" s="61"/>
      <c r="V60" s="42"/>
      <c r="W60" s="42"/>
      <c r="X60" s="44" t="s">
        <v>321</v>
      </c>
      <c r="Y60" s="61">
        <v>4</v>
      </c>
      <c r="Z60" s="62">
        <v>1</v>
      </c>
      <c r="AA60" s="65">
        <v>1</v>
      </c>
      <c r="AB60" s="60"/>
      <c r="AC60" s="62"/>
      <c r="AD60" s="62"/>
      <c r="AE60" s="62"/>
      <c r="AF60" s="62"/>
      <c r="AG60" s="62" t="s">
        <v>298</v>
      </c>
      <c r="AH60" s="62" t="s">
        <v>298</v>
      </c>
      <c r="AI60" s="62" t="s">
        <v>298</v>
      </c>
      <c r="AJ60" s="62" t="s">
        <v>298</v>
      </c>
      <c r="AK60" s="62" t="s">
        <v>298</v>
      </c>
      <c r="AL60" s="64" t="s">
        <v>298</v>
      </c>
      <c r="AM60" s="60"/>
      <c r="AN60" s="62"/>
      <c r="AO60" s="62"/>
      <c r="AP60" s="62"/>
      <c r="AQ60" s="62"/>
      <c r="AR60" s="62"/>
      <c r="AS60" s="62" t="s">
        <v>298</v>
      </c>
      <c r="AT60" s="62" t="s">
        <v>298</v>
      </c>
      <c r="AU60" s="62" t="s">
        <v>298</v>
      </c>
      <c r="AV60" s="62" t="s">
        <v>298</v>
      </c>
      <c r="AW60" s="62" t="s">
        <v>298</v>
      </c>
      <c r="AX60" s="62" t="s">
        <v>298</v>
      </c>
      <c r="AY60" s="62" t="s">
        <v>298</v>
      </c>
      <c r="AZ60" s="62"/>
      <c r="BA60" s="65" t="s">
        <v>298</v>
      </c>
      <c r="BB60" s="60"/>
      <c r="BC60" s="62"/>
      <c r="BD60" s="62" t="s">
        <v>298</v>
      </c>
      <c r="BE60" s="62"/>
      <c r="BF60" s="62"/>
      <c r="BG60" s="65"/>
      <c r="BH60" s="60" t="s">
        <v>298</v>
      </c>
      <c r="BI60" s="65"/>
      <c r="BJ60" s="60"/>
      <c r="BK60" s="62"/>
      <c r="BL60" s="65"/>
      <c r="BM60" s="60"/>
      <c r="BN60" s="62"/>
      <c r="BO60" s="65"/>
    </row>
    <row r="61" spans="1:67" ht="119.25" customHeight="1">
      <c r="A61" s="106">
        <v>55</v>
      </c>
      <c r="B61" s="60" t="s">
        <v>308</v>
      </c>
      <c r="C61" s="42" t="s">
        <v>320</v>
      </c>
      <c r="D61" s="42" t="s">
        <v>319</v>
      </c>
      <c r="E61" s="42" t="s">
        <v>544</v>
      </c>
      <c r="F61" s="44" t="s">
        <v>312</v>
      </c>
      <c r="G61" s="60" t="s">
        <v>303</v>
      </c>
      <c r="H61" s="62" t="s">
        <v>302</v>
      </c>
      <c r="I61" s="63">
        <v>30000</v>
      </c>
      <c r="J61" s="63"/>
      <c r="K61" s="62"/>
      <c r="L61" s="44"/>
      <c r="M61" s="60" t="s">
        <v>300</v>
      </c>
      <c r="N61" s="62" t="s">
        <v>300</v>
      </c>
      <c r="O61" s="62" t="s">
        <v>300</v>
      </c>
      <c r="P61" s="62" t="s">
        <v>300</v>
      </c>
      <c r="Q61" s="62" t="s">
        <v>300</v>
      </c>
      <c r="R61" s="93" t="s">
        <v>300</v>
      </c>
      <c r="S61" s="93" t="s">
        <v>300</v>
      </c>
      <c r="T61" s="44"/>
      <c r="U61" s="61"/>
      <c r="V61" s="42"/>
      <c r="W61" s="42"/>
      <c r="X61" s="44"/>
      <c r="Y61" s="61">
        <v>16</v>
      </c>
      <c r="Z61" s="62">
        <v>2</v>
      </c>
      <c r="AA61" s="65">
        <v>2</v>
      </c>
      <c r="AB61" s="60" t="s">
        <v>298</v>
      </c>
      <c r="AC61" s="62" t="s">
        <v>298</v>
      </c>
      <c r="AD61" s="62" t="s">
        <v>298</v>
      </c>
      <c r="AE61" s="62" t="s">
        <v>298</v>
      </c>
      <c r="AF61" s="62" t="s">
        <v>298</v>
      </c>
      <c r="AG61" s="62" t="s">
        <v>298</v>
      </c>
      <c r="AH61" s="62" t="s">
        <v>298</v>
      </c>
      <c r="AI61" s="62" t="s">
        <v>298</v>
      </c>
      <c r="AJ61" s="62" t="s">
        <v>298</v>
      </c>
      <c r="AK61" s="62" t="s">
        <v>298</v>
      </c>
      <c r="AL61" s="64" t="s">
        <v>298</v>
      </c>
      <c r="AM61" s="60"/>
      <c r="AN61" s="62"/>
      <c r="AO61" s="62"/>
      <c r="AP61" s="62"/>
      <c r="AQ61" s="62"/>
      <c r="AR61" s="62"/>
      <c r="AS61" s="62"/>
      <c r="AT61" s="62"/>
      <c r="AU61" s="62"/>
      <c r="AV61" s="62"/>
      <c r="AW61" s="62"/>
      <c r="AX61" s="62"/>
      <c r="AY61" s="62"/>
      <c r="AZ61" s="62"/>
      <c r="BA61" s="65"/>
      <c r="BB61" s="60" t="s">
        <v>298</v>
      </c>
      <c r="BC61" s="62" t="s">
        <v>298</v>
      </c>
      <c r="BD61" s="62" t="s">
        <v>298</v>
      </c>
      <c r="BE61" s="62" t="s">
        <v>298</v>
      </c>
      <c r="BF61" s="62" t="s">
        <v>298</v>
      </c>
      <c r="BG61" s="65" t="s">
        <v>298</v>
      </c>
      <c r="BH61" s="60"/>
      <c r="BI61" s="65"/>
      <c r="BJ61" s="60"/>
      <c r="BK61" s="62"/>
      <c r="BL61" s="65"/>
      <c r="BM61" s="60"/>
      <c r="BN61" s="62"/>
      <c r="BO61" s="65"/>
    </row>
    <row r="62" spans="1:67" ht="119.25" customHeight="1">
      <c r="A62" s="106">
        <v>56</v>
      </c>
      <c r="B62" s="60" t="s">
        <v>308</v>
      </c>
      <c r="C62" s="42" t="s">
        <v>318</v>
      </c>
      <c r="D62" s="42" t="s">
        <v>317</v>
      </c>
      <c r="E62" s="42" t="s">
        <v>316</v>
      </c>
      <c r="F62" s="44" t="s">
        <v>315</v>
      </c>
      <c r="G62" s="60" t="s">
        <v>303</v>
      </c>
      <c r="H62" s="62" t="s">
        <v>302</v>
      </c>
      <c r="I62" s="63">
        <v>45000</v>
      </c>
      <c r="J62" s="63"/>
      <c r="K62" s="62"/>
      <c r="L62" s="44"/>
      <c r="M62" s="60" t="s">
        <v>560</v>
      </c>
      <c r="N62" s="62" t="s">
        <v>300</v>
      </c>
      <c r="O62" s="62" t="s">
        <v>300</v>
      </c>
      <c r="P62" s="62" t="s">
        <v>300</v>
      </c>
      <c r="Q62" s="62" t="s">
        <v>300</v>
      </c>
      <c r="R62" s="93" t="s">
        <v>300</v>
      </c>
      <c r="S62" s="93" t="s">
        <v>300</v>
      </c>
      <c r="T62" s="44"/>
      <c r="U62" s="61"/>
      <c r="V62" s="42"/>
      <c r="W62" s="42"/>
      <c r="X62" s="44"/>
      <c r="Y62" s="61">
        <v>13</v>
      </c>
      <c r="Z62" s="62">
        <v>4</v>
      </c>
      <c r="AA62" s="65">
        <v>4</v>
      </c>
      <c r="AB62" s="60"/>
      <c r="AC62" s="62"/>
      <c r="AD62" s="62"/>
      <c r="AE62" s="62"/>
      <c r="AF62" s="62"/>
      <c r="AG62" s="62"/>
      <c r="AH62" s="62"/>
      <c r="AI62" s="62"/>
      <c r="AJ62" s="62"/>
      <c r="AK62" s="62"/>
      <c r="AL62" s="64"/>
      <c r="AM62" s="60"/>
      <c r="AN62" s="62"/>
      <c r="AO62" s="62"/>
      <c r="AP62" s="62"/>
      <c r="AQ62" s="62"/>
      <c r="AR62" s="62" t="s">
        <v>298</v>
      </c>
      <c r="AS62" s="62" t="s">
        <v>298</v>
      </c>
      <c r="AT62" s="62"/>
      <c r="AU62" s="62"/>
      <c r="AV62" s="62" t="s">
        <v>298</v>
      </c>
      <c r="AW62" s="62" t="s">
        <v>298</v>
      </c>
      <c r="AX62" s="62"/>
      <c r="AY62" s="62"/>
      <c r="AZ62" s="62"/>
      <c r="BA62" s="65"/>
      <c r="BB62" s="60"/>
      <c r="BC62" s="62"/>
      <c r="BD62" s="62"/>
      <c r="BE62" s="62"/>
      <c r="BF62" s="62"/>
      <c r="BG62" s="65"/>
      <c r="BH62" s="60" t="s">
        <v>298</v>
      </c>
      <c r="BI62" s="65"/>
      <c r="BJ62" s="60"/>
      <c r="BK62" s="62"/>
      <c r="BL62" s="65"/>
      <c r="BM62" s="60"/>
      <c r="BN62" s="62"/>
      <c r="BO62" s="65"/>
    </row>
    <row r="63" spans="1:67" ht="119.25" customHeight="1">
      <c r="A63" s="106">
        <v>57</v>
      </c>
      <c r="B63" s="60" t="s">
        <v>308</v>
      </c>
      <c r="C63" s="42" t="s">
        <v>314</v>
      </c>
      <c r="D63" s="42" t="s">
        <v>306</v>
      </c>
      <c r="E63" s="42" t="s">
        <v>313</v>
      </c>
      <c r="F63" s="44" t="s">
        <v>312</v>
      </c>
      <c r="G63" s="60" t="s">
        <v>303</v>
      </c>
      <c r="H63" s="62" t="s">
        <v>302</v>
      </c>
      <c r="I63" s="66" t="s">
        <v>545</v>
      </c>
      <c r="J63" s="63"/>
      <c r="K63" s="62" t="s">
        <v>311</v>
      </c>
      <c r="L63" s="44" t="s">
        <v>586</v>
      </c>
      <c r="M63" s="60" t="s">
        <v>310</v>
      </c>
      <c r="N63" s="62" t="s">
        <v>300</v>
      </c>
      <c r="O63" s="62" t="s">
        <v>301</v>
      </c>
      <c r="P63" s="62" t="s">
        <v>301</v>
      </c>
      <c r="Q63" s="62" t="s">
        <v>301</v>
      </c>
      <c r="R63" s="93" t="s">
        <v>301</v>
      </c>
      <c r="S63" s="93" t="s">
        <v>301</v>
      </c>
      <c r="T63" s="44" t="s">
        <v>597</v>
      </c>
      <c r="U63" s="61" t="s">
        <v>309</v>
      </c>
      <c r="V63" s="42"/>
      <c r="W63" s="42" t="s">
        <v>585</v>
      </c>
      <c r="X63" s="44" t="s">
        <v>596</v>
      </c>
      <c r="Y63" s="61">
        <v>2</v>
      </c>
      <c r="Z63" s="62">
        <v>1</v>
      </c>
      <c r="AA63" s="65">
        <v>1</v>
      </c>
      <c r="AB63" s="60" t="s">
        <v>298</v>
      </c>
      <c r="AC63" s="62" t="s">
        <v>298</v>
      </c>
      <c r="AD63" s="62" t="s">
        <v>298</v>
      </c>
      <c r="AE63" s="62" t="s">
        <v>298</v>
      </c>
      <c r="AF63" s="62" t="s">
        <v>298</v>
      </c>
      <c r="AG63" s="62" t="s">
        <v>298</v>
      </c>
      <c r="AH63" s="62" t="s">
        <v>298</v>
      </c>
      <c r="AI63" s="62" t="s">
        <v>298</v>
      </c>
      <c r="AJ63" s="62" t="s">
        <v>298</v>
      </c>
      <c r="AK63" s="62" t="s">
        <v>298</v>
      </c>
      <c r="AL63" s="64" t="s">
        <v>298</v>
      </c>
      <c r="AM63" s="60"/>
      <c r="AN63" s="62"/>
      <c r="AO63" s="62"/>
      <c r="AP63" s="62"/>
      <c r="AQ63" s="62"/>
      <c r="AR63" s="62"/>
      <c r="AS63" s="62"/>
      <c r="AT63" s="62"/>
      <c r="AU63" s="62"/>
      <c r="AV63" s="62"/>
      <c r="AW63" s="62"/>
      <c r="AX63" s="62"/>
      <c r="AY63" s="62"/>
      <c r="AZ63" s="62"/>
      <c r="BA63" s="65"/>
      <c r="BB63" s="60" t="s">
        <v>298</v>
      </c>
      <c r="BC63" s="62"/>
      <c r="BD63" s="62"/>
      <c r="BE63" s="62"/>
      <c r="BF63" s="62"/>
      <c r="BG63" s="65"/>
      <c r="BH63" s="60"/>
      <c r="BI63" s="65"/>
      <c r="BJ63" s="60"/>
      <c r="BK63" s="62"/>
      <c r="BL63" s="65"/>
      <c r="BM63" s="60"/>
      <c r="BN63" s="62"/>
      <c r="BO63" s="65"/>
    </row>
    <row r="64" spans="1:67" ht="119.25" customHeight="1" thickBot="1">
      <c r="A64" s="107">
        <v>58</v>
      </c>
      <c r="B64" s="67" t="s">
        <v>308</v>
      </c>
      <c r="C64" s="69" t="s">
        <v>307</v>
      </c>
      <c r="D64" s="69" t="s">
        <v>306</v>
      </c>
      <c r="E64" s="69" t="s">
        <v>305</v>
      </c>
      <c r="F64" s="70" t="s">
        <v>304</v>
      </c>
      <c r="G64" s="67" t="s">
        <v>303</v>
      </c>
      <c r="H64" s="71" t="s">
        <v>302</v>
      </c>
      <c r="I64" s="72">
        <v>120000</v>
      </c>
      <c r="J64" s="72"/>
      <c r="K64" s="71"/>
      <c r="L64" s="70"/>
      <c r="M64" s="67" t="s">
        <v>560</v>
      </c>
      <c r="N64" s="71" t="s">
        <v>300</v>
      </c>
      <c r="O64" s="71" t="s">
        <v>301</v>
      </c>
      <c r="P64" s="71" t="s">
        <v>301</v>
      </c>
      <c r="Q64" s="71" t="s">
        <v>300</v>
      </c>
      <c r="R64" s="94" t="s">
        <v>301</v>
      </c>
      <c r="S64" s="94" t="s">
        <v>300</v>
      </c>
      <c r="T64" s="70" t="s">
        <v>299</v>
      </c>
      <c r="U64" s="68"/>
      <c r="V64" s="69"/>
      <c r="W64" s="69"/>
      <c r="X64" s="70" t="s">
        <v>598</v>
      </c>
      <c r="Y64" s="68">
        <v>4</v>
      </c>
      <c r="Z64" s="71">
        <v>1</v>
      </c>
      <c r="AA64" s="74">
        <v>0</v>
      </c>
      <c r="AB64" s="67"/>
      <c r="AC64" s="71"/>
      <c r="AD64" s="71"/>
      <c r="AE64" s="71"/>
      <c r="AF64" s="71"/>
      <c r="AG64" s="71"/>
      <c r="AH64" s="71"/>
      <c r="AI64" s="71"/>
      <c r="AJ64" s="71"/>
      <c r="AK64" s="71"/>
      <c r="AL64" s="73"/>
      <c r="AM64" s="67"/>
      <c r="AN64" s="71"/>
      <c r="AO64" s="71"/>
      <c r="AP64" s="71"/>
      <c r="AQ64" s="71"/>
      <c r="AR64" s="71"/>
      <c r="AS64" s="71" t="s">
        <v>298</v>
      </c>
      <c r="AT64" s="71"/>
      <c r="AU64" s="71"/>
      <c r="AV64" s="71" t="s">
        <v>298</v>
      </c>
      <c r="AW64" s="71"/>
      <c r="AX64" s="71"/>
      <c r="AY64" s="71" t="s">
        <v>298</v>
      </c>
      <c r="AZ64" s="71"/>
      <c r="BA64" s="74" t="s">
        <v>298</v>
      </c>
      <c r="BB64" s="67"/>
      <c r="BC64" s="71"/>
      <c r="BD64" s="71"/>
      <c r="BE64" s="71"/>
      <c r="BF64" s="71"/>
      <c r="BG64" s="74"/>
      <c r="BH64" s="67" t="s">
        <v>298</v>
      </c>
      <c r="BI64" s="74"/>
      <c r="BJ64" s="67"/>
      <c r="BK64" s="71"/>
      <c r="BL64" s="74"/>
      <c r="BM64" s="67"/>
      <c r="BN64" s="71"/>
      <c r="BO64" s="74"/>
    </row>
    <row r="65" spans="1:67" ht="177.75" customHeight="1" thickBot="1">
      <c r="A65" s="107">
        <v>60</v>
      </c>
      <c r="B65" s="67" t="s">
        <v>636</v>
      </c>
      <c r="C65" s="69" t="s">
        <v>637</v>
      </c>
      <c r="D65" s="69" t="s">
        <v>638</v>
      </c>
      <c r="E65" s="69" t="s">
        <v>639</v>
      </c>
      <c r="F65" s="70" t="s">
        <v>640</v>
      </c>
      <c r="G65" s="67" t="s">
        <v>303</v>
      </c>
      <c r="H65" s="71" t="s">
        <v>302</v>
      </c>
      <c r="I65" s="72">
        <v>50000</v>
      </c>
      <c r="J65" s="72"/>
      <c r="K65" s="71"/>
      <c r="L65" s="70"/>
      <c r="M65" s="67" t="s">
        <v>300</v>
      </c>
      <c r="N65" s="71" t="s">
        <v>300</v>
      </c>
      <c r="O65" s="71" t="s">
        <v>300</v>
      </c>
      <c r="P65" s="71" t="s">
        <v>310</v>
      </c>
      <c r="Q65" s="71" t="s">
        <v>300</v>
      </c>
      <c r="R65" s="71" t="s">
        <v>300</v>
      </c>
      <c r="S65" s="71" t="s">
        <v>300</v>
      </c>
      <c r="T65" s="70" t="s">
        <v>641</v>
      </c>
      <c r="U65" s="68"/>
      <c r="V65" s="69"/>
      <c r="W65" s="69"/>
      <c r="X65" s="70" t="s">
        <v>642</v>
      </c>
      <c r="Y65" s="68"/>
      <c r="Z65" s="71"/>
      <c r="AA65" s="74" t="s">
        <v>643</v>
      </c>
      <c r="AB65" s="67"/>
      <c r="AC65" s="71"/>
      <c r="AD65" s="71"/>
      <c r="AE65" s="71"/>
      <c r="AF65" s="71"/>
      <c r="AG65" s="71"/>
      <c r="AH65" s="71"/>
      <c r="AI65" s="71"/>
      <c r="AJ65" s="71"/>
      <c r="AK65" s="71"/>
      <c r="AL65" s="73"/>
      <c r="AM65" s="67"/>
      <c r="AN65" s="71"/>
      <c r="AO65" s="71"/>
      <c r="AP65" s="71"/>
      <c r="AQ65" s="71"/>
      <c r="AR65" s="71"/>
      <c r="AS65" s="71"/>
      <c r="AT65" s="71"/>
      <c r="AU65" s="71"/>
      <c r="AV65" s="71"/>
      <c r="AW65" s="71"/>
      <c r="AX65" s="71"/>
      <c r="AY65" s="71"/>
      <c r="AZ65" s="71"/>
      <c r="BA65" s="74"/>
      <c r="BB65" s="67"/>
      <c r="BC65" s="71"/>
      <c r="BD65" s="71"/>
      <c r="BE65" s="71"/>
      <c r="BF65" s="71"/>
      <c r="BG65" s="74"/>
      <c r="BH65" s="67"/>
      <c r="BI65" s="74"/>
      <c r="BJ65" s="67"/>
      <c r="BK65" s="71"/>
      <c r="BL65" s="74"/>
      <c r="BM65" s="67"/>
      <c r="BN65" s="71"/>
      <c r="BO65" s="74"/>
    </row>
  </sheetData>
  <sheetProtection algorithmName="SHA-512" hashValue="2LSgoqxrz/yxYLVvQmINno09JXzbhHasB6R47rnfzoyEOdkb+zjDLxJhDWX7+M2oOF3Dz7iUcSFYE6QiORu7eA==" saltValue="rfG+8R9iORS6ZPPC45vWcw==" spinCount="100000" sheet="1" sort="0" autoFilter="0" pivotTables="0"/>
  <autoFilter ref="B6:BO65" xr:uid="{00000000-0009-0000-0000-000000000000}"/>
  <mergeCells count="2">
    <mergeCell ref="AB5:BA5"/>
    <mergeCell ref="BB5:BO5"/>
  </mergeCells>
  <phoneticPr fontId="1"/>
  <dataValidations count="7">
    <dataValidation type="list" allowBlank="1" showInputMessage="1" showErrorMessage="1" sqref="AB7:BO65" xr:uid="{00000000-0002-0000-0000-000000000000}">
      <formula1>"○"</formula1>
    </dataValidation>
    <dataValidation type="list" allowBlank="1" showInputMessage="1" showErrorMessage="1" sqref="G7:G65" xr:uid="{00000000-0002-0000-0000-000001000000}">
      <formula1>"給付,貸与,給付貸与併用"</formula1>
    </dataValidation>
    <dataValidation type="list" allowBlank="1" showInputMessage="1" showErrorMessage="1" sqref="H7:H65" xr:uid="{00000000-0002-0000-0000-000002000000}">
      <formula1>"月額,年額"</formula1>
    </dataValidation>
    <dataValidation type="list" allowBlank="1" showInputMessage="1" showErrorMessage="1" sqref="M7:S65" xr:uid="{00000000-0002-0000-0000-000003000000}">
      <formula1>"可,一部可,不可,－,未定"</formula1>
    </dataValidation>
    <dataValidation type="list" allowBlank="1" showInputMessage="1" showErrorMessage="1" sqref="B7:B65" xr:uid="{00000000-0002-0000-0000-000004000000}">
      <formula1>"Ａ　大学選考推薦,B　大学経由応募,C　直接応募"</formula1>
    </dataValidation>
    <dataValidation allowBlank="1" showInputMessage="1" showErrorMessage="1" promptTitle="募集学部・研究科（一部を除く場合はそのように記入）" prompt="特に指定がない場合、全学部・研究科（学部のみの場合は全学部、大学院の場合は全研究科）で記入" sqref="F5:F1048576" xr:uid="{00000000-0002-0000-0000-000005000000}"/>
    <dataValidation allowBlank="1" showInputMessage="1" showErrorMessage="1" promptTitle="〇〇歳　未満・以下　（〇〇年〇月〇日地点）" prompt="のように統一して記入すること。（4月1日時点の場合カッコ内の記入は不要）" sqref="U5:U1048576" xr:uid="{00000000-0002-0000-0000-000006000000}"/>
  </dataValidations>
  <pageMargins left="0.23622047244094491" right="0.23622047244094491" top="0.74803149606299213" bottom="0.74803149606299213" header="0.31496062992125984" footer="0.31496062992125984"/>
  <pageSetup paperSize="8" scale="45"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2:DP7"/>
  <sheetViews>
    <sheetView topLeftCell="T1" workbookViewId="0">
      <selection activeCell="Y2" sqref="Y2"/>
    </sheetView>
  </sheetViews>
  <sheetFormatPr defaultRowHeight="18.75"/>
  <cols>
    <col min="1" max="6" width="9" style="21"/>
    <col min="7" max="7" width="10.25" style="21" customWidth="1"/>
    <col min="8" max="9" width="9" style="21"/>
    <col min="10" max="10" width="10.375" style="21" customWidth="1"/>
    <col min="11" max="11" width="9.625" style="21" customWidth="1"/>
    <col min="12" max="16" width="9" style="21"/>
    <col min="17" max="17" width="16.25" style="21" customWidth="1"/>
    <col min="18" max="26" width="9" style="21"/>
    <col min="27" max="28" width="9" style="31"/>
    <col min="29" max="29" width="9" style="22"/>
    <col min="30" max="16384" width="9" style="21"/>
  </cols>
  <sheetData>
    <row r="2" spans="1:120">
      <c r="A2" s="21" t="s">
        <v>68</v>
      </c>
    </row>
    <row r="3" spans="1:120">
      <c r="A3" s="21">
        <v>1</v>
      </c>
      <c r="B3" s="21">
        <v>2</v>
      </c>
      <c r="C3" s="21">
        <v>3</v>
      </c>
      <c r="D3" s="21">
        <v>4</v>
      </c>
      <c r="E3" s="21">
        <v>5</v>
      </c>
      <c r="F3" s="21">
        <v>6</v>
      </c>
      <c r="G3" s="21">
        <v>7</v>
      </c>
      <c r="H3" s="21">
        <v>8</v>
      </c>
      <c r="I3" s="21">
        <v>9</v>
      </c>
      <c r="J3" s="21">
        <v>10</v>
      </c>
      <c r="K3" s="21">
        <v>11</v>
      </c>
      <c r="L3" s="21">
        <v>12</v>
      </c>
      <c r="M3" s="21">
        <v>13</v>
      </c>
      <c r="N3" s="21">
        <v>14</v>
      </c>
      <c r="O3" s="21">
        <v>15</v>
      </c>
      <c r="P3" s="21">
        <v>16</v>
      </c>
      <c r="Q3" s="21">
        <v>17</v>
      </c>
      <c r="R3" s="21">
        <v>18</v>
      </c>
      <c r="S3" s="21">
        <v>19</v>
      </c>
      <c r="T3" s="21">
        <v>20</v>
      </c>
      <c r="U3" s="21">
        <v>21</v>
      </c>
      <c r="V3" s="21">
        <v>22</v>
      </c>
      <c r="W3" s="21">
        <v>23</v>
      </c>
      <c r="X3" s="21">
        <v>24</v>
      </c>
      <c r="Y3" s="21">
        <v>25</v>
      </c>
      <c r="Z3" s="21">
        <v>26</v>
      </c>
      <c r="AA3" s="32">
        <v>27</v>
      </c>
      <c r="AB3" s="32">
        <v>28</v>
      </c>
      <c r="AC3" s="22">
        <v>29</v>
      </c>
      <c r="AD3" s="23">
        <v>30</v>
      </c>
      <c r="AE3" s="22">
        <v>31</v>
      </c>
      <c r="AF3" s="23">
        <v>32</v>
      </c>
      <c r="AG3" s="22">
        <v>33</v>
      </c>
      <c r="AH3" s="23">
        <v>34</v>
      </c>
      <c r="AI3" s="22">
        <v>35</v>
      </c>
      <c r="AJ3" s="23">
        <v>36</v>
      </c>
      <c r="AK3" s="22">
        <v>37</v>
      </c>
      <c r="AL3" s="23">
        <v>38</v>
      </c>
      <c r="AM3" s="22">
        <v>39</v>
      </c>
      <c r="AN3" s="23">
        <v>40</v>
      </c>
      <c r="AO3" s="22">
        <v>41</v>
      </c>
      <c r="AP3" s="23">
        <v>42</v>
      </c>
      <c r="AQ3" s="22">
        <v>43</v>
      </c>
      <c r="AR3" s="23">
        <v>44</v>
      </c>
      <c r="AS3" s="22">
        <v>45</v>
      </c>
      <c r="AT3" s="23">
        <v>46</v>
      </c>
      <c r="AU3" s="23">
        <v>47</v>
      </c>
      <c r="AV3" s="23">
        <v>48</v>
      </c>
      <c r="AW3" s="23">
        <v>49</v>
      </c>
      <c r="AX3" s="23">
        <v>50</v>
      </c>
      <c r="AY3" s="23">
        <v>51</v>
      </c>
      <c r="AZ3" s="23">
        <v>52</v>
      </c>
      <c r="BA3" s="23">
        <v>53</v>
      </c>
      <c r="BB3" s="23">
        <v>54</v>
      </c>
      <c r="BC3" s="23">
        <v>55</v>
      </c>
      <c r="BD3" s="23">
        <v>56</v>
      </c>
      <c r="BE3" s="23">
        <v>57</v>
      </c>
      <c r="BF3" s="23">
        <v>58</v>
      </c>
      <c r="BG3" s="23">
        <v>59</v>
      </c>
      <c r="BH3" s="23">
        <v>60</v>
      </c>
      <c r="BI3" s="23">
        <v>61</v>
      </c>
      <c r="BJ3" s="23">
        <v>62</v>
      </c>
      <c r="BK3" s="23">
        <v>63</v>
      </c>
      <c r="BL3" s="23">
        <v>64</v>
      </c>
      <c r="BM3" s="23">
        <v>65</v>
      </c>
      <c r="BN3" s="23">
        <v>66</v>
      </c>
      <c r="BO3" s="23">
        <v>67</v>
      </c>
      <c r="BP3" s="23">
        <v>68</v>
      </c>
      <c r="BQ3" s="23">
        <v>69</v>
      </c>
      <c r="BR3" s="23">
        <v>70</v>
      </c>
      <c r="BS3" s="23">
        <v>71</v>
      </c>
      <c r="BT3" s="23">
        <v>72</v>
      </c>
      <c r="BU3" s="23">
        <v>73</v>
      </c>
      <c r="BV3" s="23">
        <v>74</v>
      </c>
      <c r="BW3" s="23">
        <v>75</v>
      </c>
      <c r="BX3" s="23">
        <v>76</v>
      </c>
      <c r="BY3" s="23">
        <v>77</v>
      </c>
      <c r="BZ3" s="23">
        <v>78</v>
      </c>
      <c r="CA3" s="23">
        <v>79</v>
      </c>
      <c r="CB3" s="23">
        <v>80</v>
      </c>
      <c r="CC3" s="23">
        <v>81</v>
      </c>
      <c r="CD3" s="23">
        <v>82</v>
      </c>
      <c r="CE3" s="23">
        <v>83</v>
      </c>
      <c r="CF3" s="23">
        <v>84</v>
      </c>
      <c r="CG3" s="23">
        <v>85</v>
      </c>
      <c r="CH3" s="23">
        <v>86</v>
      </c>
      <c r="CI3" s="23">
        <v>87</v>
      </c>
      <c r="CJ3" s="23">
        <v>88</v>
      </c>
      <c r="CK3" s="23">
        <v>89</v>
      </c>
      <c r="CL3" s="23">
        <v>90</v>
      </c>
      <c r="CM3" s="23">
        <v>91</v>
      </c>
      <c r="CN3" s="23">
        <v>92</v>
      </c>
      <c r="CO3" s="23">
        <v>93</v>
      </c>
      <c r="CP3" s="23">
        <v>94</v>
      </c>
      <c r="CQ3" s="23">
        <v>95</v>
      </c>
      <c r="CR3" s="23">
        <v>96</v>
      </c>
      <c r="CS3" s="23">
        <v>97</v>
      </c>
      <c r="CT3" s="23">
        <v>98</v>
      </c>
      <c r="CU3" s="23">
        <v>99</v>
      </c>
      <c r="CV3" s="21">
        <v>100</v>
      </c>
      <c r="CW3" s="23">
        <v>101</v>
      </c>
      <c r="CX3" s="21">
        <v>102</v>
      </c>
      <c r="CY3" s="23">
        <v>103</v>
      </c>
      <c r="CZ3" s="21">
        <v>104</v>
      </c>
      <c r="DA3" s="23">
        <v>105</v>
      </c>
      <c r="DB3" s="21">
        <v>106</v>
      </c>
      <c r="DC3" s="23">
        <v>107</v>
      </c>
      <c r="DD3" s="21">
        <v>108</v>
      </c>
      <c r="DE3" s="23">
        <v>109</v>
      </c>
      <c r="DF3" s="21">
        <v>110</v>
      </c>
      <c r="DG3" s="23">
        <v>111</v>
      </c>
      <c r="DH3" s="21">
        <v>112</v>
      </c>
      <c r="DI3" s="23">
        <v>113</v>
      </c>
      <c r="DJ3" s="21">
        <v>114</v>
      </c>
      <c r="DK3" s="23">
        <v>115</v>
      </c>
      <c r="DL3" s="21">
        <v>116</v>
      </c>
      <c r="DM3" s="23">
        <v>117</v>
      </c>
      <c r="DN3" s="21">
        <v>118</v>
      </c>
      <c r="DO3" s="21">
        <v>119</v>
      </c>
    </row>
    <row r="4" spans="1:120">
      <c r="G4" s="21" t="s">
        <v>72</v>
      </c>
      <c r="H4" s="283" t="s">
        <v>73</v>
      </c>
      <c r="I4" s="283"/>
      <c r="J4" s="283"/>
      <c r="K4" s="283"/>
      <c r="L4" s="283"/>
      <c r="M4" s="283"/>
      <c r="N4" s="30"/>
      <c r="P4" s="21" t="s">
        <v>41</v>
      </c>
      <c r="AD4" s="21" t="s">
        <v>41</v>
      </c>
      <c r="AP4" s="21" t="s">
        <v>101</v>
      </c>
      <c r="AT4" s="21" t="s">
        <v>31</v>
      </c>
      <c r="BR4" s="21" t="s">
        <v>29</v>
      </c>
      <c r="CD4" s="21" t="s">
        <v>36</v>
      </c>
    </row>
    <row r="5" spans="1:120">
      <c r="A5" s="21" t="s">
        <v>69</v>
      </c>
      <c r="B5" s="21" t="s">
        <v>0</v>
      </c>
      <c r="C5" s="21" t="s">
        <v>2</v>
      </c>
      <c r="D5" s="21" t="s">
        <v>70</v>
      </c>
      <c r="E5" s="21" t="s">
        <v>71</v>
      </c>
      <c r="F5" s="21" t="s">
        <v>1</v>
      </c>
      <c r="G5" s="21" t="s">
        <v>35</v>
      </c>
      <c r="H5" s="21" t="s">
        <v>6</v>
      </c>
      <c r="I5" s="21" t="s">
        <v>7</v>
      </c>
      <c r="J5" s="21" t="s">
        <v>75</v>
      </c>
      <c r="K5" s="21" t="s">
        <v>76</v>
      </c>
      <c r="L5" s="21" t="s">
        <v>34</v>
      </c>
      <c r="M5" s="21" t="s">
        <v>74</v>
      </c>
      <c r="N5" s="21" t="s">
        <v>63</v>
      </c>
      <c r="O5" s="21" t="s">
        <v>5</v>
      </c>
      <c r="P5" s="21" t="s">
        <v>66</v>
      </c>
      <c r="Q5" s="21" t="s">
        <v>77</v>
      </c>
      <c r="R5" s="21" t="s">
        <v>79</v>
      </c>
      <c r="S5" s="21" t="s">
        <v>80</v>
      </c>
      <c r="T5" s="21" t="s">
        <v>81</v>
      </c>
      <c r="U5" s="21" t="s">
        <v>82</v>
      </c>
      <c r="V5" s="21" t="s">
        <v>22</v>
      </c>
      <c r="W5" s="21" t="s">
        <v>83</v>
      </c>
      <c r="X5" s="21" t="s">
        <v>84</v>
      </c>
      <c r="Y5" s="21" t="s">
        <v>4</v>
      </c>
      <c r="Z5" s="21" t="s">
        <v>78</v>
      </c>
      <c r="AA5" s="31" t="s">
        <v>85</v>
      </c>
      <c r="AB5" s="31" t="s">
        <v>86</v>
      </c>
      <c r="AC5" s="22" t="s">
        <v>87</v>
      </c>
      <c r="AD5" s="21" t="s">
        <v>88</v>
      </c>
      <c r="AE5" s="21" t="s">
        <v>89</v>
      </c>
      <c r="AF5" s="21" t="s">
        <v>90</v>
      </c>
      <c r="AG5" s="21" t="s">
        <v>97</v>
      </c>
      <c r="AH5" s="21" t="s">
        <v>91</v>
      </c>
      <c r="AI5" s="21" t="s">
        <v>93</v>
      </c>
      <c r="AJ5" s="21" t="s">
        <v>95</v>
      </c>
      <c r="AK5" s="21" t="s">
        <v>98</v>
      </c>
      <c r="AL5" s="21" t="s">
        <v>92</v>
      </c>
      <c r="AM5" s="21" t="s">
        <v>94</v>
      </c>
      <c r="AN5" s="21" t="s">
        <v>96</v>
      </c>
      <c r="AO5" s="21" t="s">
        <v>99</v>
      </c>
      <c r="AP5" s="21" t="s">
        <v>19</v>
      </c>
      <c r="AQ5" s="21" t="s">
        <v>3</v>
      </c>
      <c r="AR5" s="21" t="s">
        <v>21</v>
      </c>
      <c r="AS5" s="21" t="s">
        <v>100</v>
      </c>
      <c r="AT5" s="21" t="s">
        <v>102</v>
      </c>
      <c r="AU5" s="21" t="s">
        <v>103</v>
      </c>
      <c r="AV5" s="21" t="s">
        <v>104</v>
      </c>
      <c r="AW5" s="21" t="s">
        <v>110</v>
      </c>
      <c r="AX5" s="21" t="s">
        <v>109</v>
      </c>
      <c r="AY5" s="21" t="s">
        <v>105</v>
      </c>
      <c r="AZ5" s="21" t="s">
        <v>106</v>
      </c>
      <c r="BA5" s="21" t="s">
        <v>107</v>
      </c>
      <c r="BB5" s="21" t="s">
        <v>108</v>
      </c>
      <c r="BC5" s="21" t="s">
        <v>111</v>
      </c>
      <c r="BD5" s="21" t="s">
        <v>112</v>
      </c>
      <c r="BE5" s="21" t="s">
        <v>2</v>
      </c>
      <c r="BF5" s="21" t="s">
        <v>113</v>
      </c>
      <c r="BG5" s="21" t="s">
        <v>114</v>
      </c>
      <c r="BH5" s="21" t="s">
        <v>115</v>
      </c>
      <c r="BI5" s="21" t="s">
        <v>116</v>
      </c>
      <c r="BJ5" s="21" t="s">
        <v>117</v>
      </c>
      <c r="BK5" s="21" t="s">
        <v>118</v>
      </c>
      <c r="BL5" s="21" t="s">
        <v>119</v>
      </c>
      <c r="BM5" s="21" t="s">
        <v>120</v>
      </c>
      <c r="BN5" s="21" t="s">
        <v>121</v>
      </c>
      <c r="BO5" s="21" t="s">
        <v>122</v>
      </c>
      <c r="BP5" s="21" t="s">
        <v>123</v>
      </c>
      <c r="BQ5" s="21" t="s">
        <v>124</v>
      </c>
      <c r="BR5" s="21" t="s">
        <v>125</v>
      </c>
      <c r="BS5" s="21" t="s">
        <v>126</v>
      </c>
      <c r="BT5" s="21" t="s">
        <v>59</v>
      </c>
      <c r="BU5" s="21" t="s">
        <v>127</v>
      </c>
      <c r="BV5" s="21" t="s">
        <v>128</v>
      </c>
      <c r="BW5" s="21" t="s">
        <v>129</v>
      </c>
      <c r="BX5" s="21" t="s">
        <v>130</v>
      </c>
      <c r="BY5" s="21" t="s">
        <v>131</v>
      </c>
      <c r="BZ5" s="21" t="s">
        <v>132</v>
      </c>
      <c r="CA5" s="21" t="s">
        <v>54</v>
      </c>
      <c r="CB5" s="21" t="s">
        <v>133</v>
      </c>
      <c r="CC5" s="21" t="s">
        <v>134</v>
      </c>
      <c r="CD5" s="21" t="s">
        <v>168</v>
      </c>
      <c r="CE5" s="21" t="s">
        <v>170</v>
      </c>
      <c r="CF5" s="21" t="s">
        <v>169</v>
      </c>
      <c r="CG5" s="21" t="s">
        <v>37</v>
      </c>
      <c r="CH5" s="21" t="s">
        <v>135</v>
      </c>
      <c r="CI5" s="21" t="s">
        <v>136</v>
      </c>
      <c r="CJ5" s="21" t="s">
        <v>137</v>
      </c>
      <c r="CK5" s="21" t="s">
        <v>138</v>
      </c>
      <c r="CL5" s="21" t="s">
        <v>39</v>
      </c>
      <c r="CM5" s="21" t="s">
        <v>139</v>
      </c>
      <c r="CN5" s="21" t="s">
        <v>140</v>
      </c>
      <c r="CO5" s="21" t="s">
        <v>268</v>
      </c>
      <c r="CP5" s="21" t="s">
        <v>141</v>
      </c>
      <c r="CQ5" s="21" t="s">
        <v>142</v>
      </c>
      <c r="CR5" s="21" t="s">
        <v>143</v>
      </c>
      <c r="CS5" s="21" t="s">
        <v>271</v>
      </c>
      <c r="CT5" s="21" t="s">
        <v>272</v>
      </c>
      <c r="CU5" s="21" t="s">
        <v>144</v>
      </c>
      <c r="CV5" s="21" t="s">
        <v>145</v>
      </c>
      <c r="CW5" s="21" t="s">
        <v>146</v>
      </c>
      <c r="CX5" s="21" t="s">
        <v>273</v>
      </c>
      <c r="CY5" s="21" t="s">
        <v>274</v>
      </c>
      <c r="CZ5" s="21" t="s">
        <v>147</v>
      </c>
      <c r="DA5" s="21" t="s">
        <v>148</v>
      </c>
      <c r="DB5" s="21" t="s">
        <v>149</v>
      </c>
      <c r="DC5" s="21" t="s">
        <v>275</v>
      </c>
      <c r="DD5" s="21" t="s">
        <v>276</v>
      </c>
      <c r="DE5" s="21" t="s">
        <v>150</v>
      </c>
      <c r="DF5" s="21" t="s">
        <v>151</v>
      </c>
      <c r="DG5" s="21" t="s">
        <v>152</v>
      </c>
      <c r="DH5" s="21" t="s">
        <v>277</v>
      </c>
      <c r="DI5" s="21" t="s">
        <v>278</v>
      </c>
      <c r="DJ5" s="21" t="s">
        <v>153</v>
      </c>
      <c r="DK5" s="21" t="s">
        <v>154</v>
      </c>
      <c r="DL5" s="21" t="s">
        <v>155</v>
      </c>
      <c r="DM5" s="21" t="s">
        <v>43</v>
      </c>
      <c r="DN5" s="21" t="s">
        <v>44</v>
      </c>
      <c r="DO5" s="21" t="s">
        <v>45</v>
      </c>
    </row>
    <row r="6" spans="1:120">
      <c r="A6" s="21" t="str">
        <f>IF(データ入力画面!B3="","",データ入力画面!B3)</f>
        <v/>
      </c>
      <c r="B6" s="21" t="str">
        <f>IF(データ入力画面!I5="","",データ入力画面!I5)</f>
        <v/>
      </c>
      <c r="C6" s="21" t="str">
        <f>IF(データ入力画面!D5="","",データ入力画面!D5)</f>
        <v/>
      </c>
      <c r="D6" s="21" t="str">
        <f>IF(データ入力画面!D4="","",データ入力画面!D4)</f>
        <v/>
      </c>
      <c r="E6" s="21" t="str">
        <f>IF(データ入力画面!L5="","",データ入力画面!L5)</f>
        <v/>
      </c>
      <c r="F6" s="21" t="str">
        <f>IF(データ入力画面!P5="","",データ入力画面!P5)</f>
        <v/>
      </c>
      <c r="G6" s="21" t="str">
        <f>IF(データ入力画面!R23="","",データ入力画面!R23)</f>
        <v/>
      </c>
      <c r="H6" s="21">
        <f>IF(データ入力画面!M20="","",データ入力画面!M20)</f>
        <v>0</v>
      </c>
      <c r="I6" s="21">
        <f>IF(データ入力画面!R20="","",データ入力画面!R20)</f>
        <v>0</v>
      </c>
      <c r="J6" s="21" t="e">
        <f>IF(データ入力画面!#REF!="","",データ入力画面!#REF!)</f>
        <v>#REF!</v>
      </c>
      <c r="K6" s="21" t="e">
        <f>IF(データ入力画面!#REF!="","",データ入力画面!#REF!)</f>
        <v>#REF!</v>
      </c>
      <c r="L6" s="21" t="str">
        <f>IF(データ入力画面!I20="","",データ入力画面!I20)</f>
        <v/>
      </c>
      <c r="M6" s="21" t="e">
        <f>IF(データ入力画面!#REF!="","",データ入力画面!#REF!)</f>
        <v>#REF!</v>
      </c>
      <c r="N6" s="21" t="str">
        <f>IF(データ入力画面!R7="","",データ入力画面!R7)</f>
        <v/>
      </c>
      <c r="O6" s="21" t="str">
        <f>IF(データ入力画面!M25="","",データ入力画面!M25)</f>
        <v/>
      </c>
      <c r="P6" s="21" t="str">
        <f>IF(データ入力画面!S36="","",データ入力画面!S36)</f>
        <v/>
      </c>
      <c r="Q6" s="21" t="str">
        <f>IF(データ入力画面!C31="","",データ入力画面!C31)</f>
        <v/>
      </c>
      <c r="R6" s="21" t="str">
        <f>IF(データ入力画面!C32="","",データ入力画面!C32)</f>
        <v/>
      </c>
      <c r="S6" s="21" t="str">
        <f>IF(データ入力画面!C33="","",データ入力画面!C33)</f>
        <v/>
      </c>
      <c r="T6" s="21" t="str">
        <f>IF(データ入力画面!C34="","",データ入力画面!C34)</f>
        <v/>
      </c>
      <c r="U6" s="21" t="str">
        <f>IF(データ入力画面!C35="","",データ入力画面!C35)</f>
        <v/>
      </c>
      <c r="V6" s="21" t="str">
        <f>IF(データ入力画面!D9="","",データ入力画面!D9)</f>
        <v/>
      </c>
      <c r="W6" s="21" t="str">
        <f>IF(データ入力画面!I9="","",データ入力画面!I9)</f>
        <v/>
      </c>
      <c r="X6" s="21" t="str">
        <f>IF(データ入力画面!N9="","",データ入力画面!N9)</f>
        <v/>
      </c>
      <c r="Y6" s="21" t="str">
        <f>IF(データ入力画面!R10="","",データ入力画面!R10)</f>
        <v/>
      </c>
      <c r="Z6" s="21" t="str">
        <f>IF(データ入力画面!P13="","",データ入力画面!P13)</f>
        <v/>
      </c>
      <c r="AA6" s="31" t="str">
        <f>IF(データ入力画面!N3="","",データ入力画面!N3)</f>
        <v/>
      </c>
      <c r="AB6" s="31" t="str">
        <f>IF(データ入力画面!R3="","",データ入力画面!R3)</f>
        <v/>
      </c>
      <c r="AC6" s="21" t="str">
        <f>IF(データ入力画面!R5="","",データ入力画面!R5)</f>
        <v/>
      </c>
      <c r="AD6" s="21" t="str">
        <f>IF(データ入力画面!C9="","",データ入力画面!C9)</f>
        <v/>
      </c>
      <c r="AE6" s="21" t="str">
        <f>IF(データ入力画面!H9="","",データ入力画面!H9)</f>
        <v/>
      </c>
      <c r="AF6" s="21" t="str">
        <f>IF(データ入力画面!M9="","",データ入力画面!M9)</f>
        <v/>
      </c>
      <c r="AG6" s="21" t="str">
        <f>IF(データ入力画面!O13="","",データ入力画面!O13)</f>
        <v/>
      </c>
      <c r="AH6" s="21" t="str">
        <f>IF(データ入力画面!E11="","",データ入力画面!E11)</f>
        <v/>
      </c>
      <c r="AI6" s="21" t="str">
        <f>IF(データ入力画面!J11="","",データ入力画面!J11)</f>
        <v/>
      </c>
      <c r="AJ6" s="21" t="str">
        <f>IF(データ入力画面!O11="","",データ入力画面!O11)</f>
        <v/>
      </c>
      <c r="AK6" s="21" t="str">
        <f>IF(データ入力画面!Q14="","",データ入力画面!Q14)</f>
        <v/>
      </c>
      <c r="AL6" s="21" t="str">
        <f>IF(データ入力画面!G11="","",データ入力画面!G11)</f>
        <v/>
      </c>
      <c r="AM6" s="21" t="str">
        <f>IF(データ入力画面!L11="","",データ入力画面!L11)</f>
        <v/>
      </c>
      <c r="AN6" s="21" t="str">
        <f>IF(データ入力画面!Q11="","",データ入力画面!Q11)</f>
        <v/>
      </c>
      <c r="AO6" s="21" t="str">
        <f>IF(データ入力画面!S14="","",データ入力画面!S14)</f>
        <v/>
      </c>
      <c r="AP6" s="21" t="str">
        <f>IF(データ入力画面!E12="","",データ入力画面!E12)</f>
        <v/>
      </c>
      <c r="AQ6" s="21" t="str">
        <f>IF(データ入力画面!E13="","",データ入力画面!E13)</f>
        <v/>
      </c>
      <c r="AR6" s="21" t="str">
        <f>IF(データ入力画面!E14="","",データ入力画面!E14)</f>
        <v/>
      </c>
      <c r="AS6" s="21" t="str">
        <f>IF(データ入力画面!G13="","",データ入力画面!G13)</f>
        <v/>
      </c>
      <c r="AT6" s="21" t="str">
        <f>IF(データ入力画面!E16="","",データ入力画面!E16)</f>
        <v/>
      </c>
      <c r="AU6" s="21" t="str">
        <f>IF(データ入力画面!J16="","",データ入力画面!J16)</f>
        <v/>
      </c>
      <c r="AV6" s="21" t="str">
        <f>IF(データ入力画面!L16="","",データ入力画面!L16)</f>
        <v/>
      </c>
      <c r="AW6" s="21" t="str">
        <f>IF(データ入力画面!N16="","",データ入力画面!N16)</f>
        <v/>
      </c>
      <c r="AX6" s="21" t="str">
        <f>IF(データ入力画面!Q16="","",データ入力画面!Q16)</f>
        <v/>
      </c>
      <c r="AY6" s="21" t="str">
        <f>IF(データ入力画面!E17="","",データ入力画面!E17)</f>
        <v/>
      </c>
      <c r="AZ6" s="21" t="str">
        <f>IF(データ入力画面!J17="","",データ入力画面!J17)</f>
        <v/>
      </c>
      <c r="BA6" s="21" t="str">
        <f>IF(データ入力画面!L17="","",データ入力画面!L17)</f>
        <v/>
      </c>
      <c r="BB6" s="21" t="str">
        <f>IF(データ入力画面!N17="","",データ入力画面!N17)</f>
        <v/>
      </c>
      <c r="BC6" s="21" t="str">
        <f>IF(データ入力画面!Q17="","",データ入力画面!Q17)</f>
        <v/>
      </c>
      <c r="BD6" s="21" t="str">
        <f>IF(データ入力画面!D18="","",データ入力画面!D18)</f>
        <v/>
      </c>
      <c r="BE6" s="21" t="str">
        <f>IF(データ入力画面!E18="","",データ入力画面!E18)</f>
        <v/>
      </c>
      <c r="BF6" s="21" t="str">
        <f>IF(データ入力画面!J18="","",データ入力画面!J18)</f>
        <v/>
      </c>
      <c r="BG6" s="21" t="str">
        <f>IF(データ入力画面!L18="","",データ入力画面!L18)</f>
        <v/>
      </c>
      <c r="BH6" s="21" t="str">
        <f>IF(データ入力画面!N18="","",データ入力画面!N18)</f>
        <v/>
      </c>
      <c r="BI6" s="21" t="str">
        <f>IF(データ入力画面!Q18="","",データ入力画面!Q18)</f>
        <v/>
      </c>
      <c r="BJ6" s="21" t="str">
        <f>IF(データ入力画面!J19="","",データ入力画面!J19)</f>
        <v/>
      </c>
      <c r="BK6" s="21" t="str">
        <f>IF(データ入力画面!L19="","",データ入力画面!L19)</f>
        <v/>
      </c>
      <c r="BL6" s="21" t="str">
        <f>IF(データ入力画面!N19="","",データ入力画面!N19)</f>
        <v/>
      </c>
      <c r="BM6" s="21" t="str">
        <f>IF(データ入力画面!Q19="","",データ入力画面!Q19)</f>
        <v/>
      </c>
      <c r="BN6" s="21" t="str">
        <f>IF(データ入力画面!E20="","",データ入力画面!E20)</f>
        <v/>
      </c>
      <c r="BO6" s="21" t="e">
        <f>IF(データ入力画面!#REF!="","",データ入力画面!#REF!)</f>
        <v>#REF!</v>
      </c>
      <c r="BP6" s="21" t="e">
        <f>IF(データ入力画面!#REF!="","",データ入力画面!#REF!)</f>
        <v>#REF!</v>
      </c>
      <c r="BQ6" s="21" t="e">
        <f>IF(データ入力画面!#REF!="","",データ入力画面!#REF!)</f>
        <v>#REF!</v>
      </c>
      <c r="BR6" s="21" t="str">
        <f>IF(データ入力画面!G21="","",データ入力画面!G21)</f>
        <v/>
      </c>
      <c r="BS6" s="21" t="str">
        <f>IF(データ入力画面!J21="","",データ入力画面!J21)</f>
        <v/>
      </c>
      <c r="BT6" s="21" t="str">
        <f>IF(データ入力画面!M21="","",データ入力画面!M21)</f>
        <v/>
      </c>
      <c r="BU6" s="21" t="str">
        <f>IF(データ入力画面!P21="","",データ入力画面!P21)</f>
        <v/>
      </c>
      <c r="BV6" s="21" t="str">
        <f>IF(データ入力画面!S21="","",データ入力画面!S21)</f>
        <v/>
      </c>
      <c r="BW6" s="21" t="str">
        <f>IF(データ入力画面!F22="","",データ入力画面!F22)</f>
        <v/>
      </c>
      <c r="BX6" s="21" t="str">
        <f>IF(データ入力画面!K22="","",データ入力画面!K22)</f>
        <v/>
      </c>
      <c r="BY6" s="21" t="str">
        <f>IF(データ入力画面!R22="","",データ入力画面!R22)</f>
        <v/>
      </c>
      <c r="BZ6" s="21" t="str">
        <f>IF(データ入力画面!E23="","",データ入力画面!E23)</f>
        <v/>
      </c>
      <c r="CA6" s="21" t="str">
        <f>IF(データ入力画面!H23="","",データ入力画面!H23)</f>
        <v/>
      </c>
      <c r="CB6" s="21" t="str">
        <f>IF(データ入力画面!K23="","",データ入力画面!K23)</f>
        <v/>
      </c>
      <c r="CC6" s="21" t="str">
        <f>IF(データ入力画面!O23="","",データ入力画面!O23)</f>
        <v/>
      </c>
      <c r="CD6" s="21" t="str">
        <f>IF(データ入力画面!E24="","",データ入力画面!E24)</f>
        <v/>
      </c>
      <c r="CE6" s="21" t="str">
        <f>IF(データ入力画面!H24="","",データ入力画面!H24)</f>
        <v/>
      </c>
      <c r="CF6" s="21" t="str">
        <f>IF(データ入力画面!D25="","",データ入力画面!D25)</f>
        <v/>
      </c>
      <c r="CG6" s="21" t="str">
        <f>IF(データ入力画面!M24="","",データ入力画面!M24)</f>
        <v/>
      </c>
      <c r="CH6" s="21" t="str">
        <f>IF(データ入力画面!P24="","",データ入力画面!P24)</f>
        <v/>
      </c>
      <c r="CI6" s="21" t="str">
        <f>IF(データ入力画面!P25="","",データ入力画面!P25)</f>
        <v/>
      </c>
      <c r="CJ6" s="21" t="str">
        <f>IF(データ入力画面!M26="","",データ入力画面!M26)</f>
        <v/>
      </c>
      <c r="CK6" s="21" t="str">
        <f>IF(データ入力画面!E27="","",データ入力画面!E27)</f>
        <v/>
      </c>
      <c r="CL6" s="21" t="str">
        <f>IF(データ入力画面!M27="","",データ入力画面!M27)</f>
        <v>@stu.kobe-u.ac.jp</v>
      </c>
      <c r="CM6" s="21" t="str">
        <f>IF(データ入力画面!C29="","",データ入力画面!C29)</f>
        <v/>
      </c>
      <c r="CN6" s="21" t="str">
        <f>IF(データ入力画面!J31="","",データ入力画面!J31)</f>
        <v/>
      </c>
      <c r="CO6" s="21" t="str">
        <f>IF(データ入力画面!L31="","",データ入力画面!L31)</f>
        <v/>
      </c>
      <c r="CP6" s="21" t="str">
        <f>IF(データ入力画面!M31="","",データ入力画面!M31)</f>
        <v/>
      </c>
      <c r="CQ6" s="21" t="str">
        <f>IF(データ入力画面!N31="","",データ入力画面!N31)</f>
        <v/>
      </c>
      <c r="CR6" s="21" t="str">
        <f>IF(データ入力画面!Q31="","",データ入力画面!Q31)</f>
        <v/>
      </c>
      <c r="CS6" s="21" t="str">
        <f>IF(データ入力画面!J32="","",データ入力画面!J32)</f>
        <v/>
      </c>
      <c r="CT6" s="21" t="str">
        <f>IF(データ入力画面!L32="","",データ入力画面!L32)</f>
        <v/>
      </c>
      <c r="CU6" s="21" t="str">
        <f>IF(データ入力画面!M32="","",データ入力画面!M32)</f>
        <v/>
      </c>
      <c r="CV6" s="21" t="str">
        <f>IF(データ入力画面!N32="","",データ入力画面!N32)</f>
        <v/>
      </c>
      <c r="CW6" s="21" t="str">
        <f>IF(データ入力画面!Q32="","",データ入力画面!Q32)</f>
        <v/>
      </c>
      <c r="CX6" s="21" t="str">
        <f>IF(データ入力画面!J33="","",データ入力画面!J33)</f>
        <v/>
      </c>
      <c r="CY6" s="21" t="str">
        <f>IF(データ入力画面!L33="","",データ入力画面!L33)</f>
        <v/>
      </c>
      <c r="CZ6" s="21" t="str">
        <f>IF(データ入力画面!M33="","",データ入力画面!M33)</f>
        <v/>
      </c>
      <c r="DA6" s="21" t="str">
        <f>IF(データ入力画面!N33="","",データ入力画面!N33)</f>
        <v/>
      </c>
      <c r="DB6" s="21" t="str">
        <f>IF(データ入力画面!Q33="","",データ入力画面!Q33)</f>
        <v/>
      </c>
      <c r="DC6" s="21" t="str">
        <f>IF(データ入力画面!J34="","",データ入力画面!J34)</f>
        <v/>
      </c>
      <c r="DD6" s="21" t="str">
        <f>IF(データ入力画面!L34="","",データ入力画面!L34)</f>
        <v/>
      </c>
      <c r="DE6" s="21" t="str">
        <f>IF(データ入力画面!M34="","",データ入力画面!M34)</f>
        <v/>
      </c>
      <c r="DF6" s="21" t="str">
        <f>IF(データ入力画面!N34="","",データ入力画面!N34)</f>
        <v/>
      </c>
      <c r="DG6" s="21" t="str">
        <f>IF(データ入力画面!Q34="","",データ入力画面!Q34)</f>
        <v/>
      </c>
      <c r="DH6" s="21" t="str">
        <f>IF(データ入力画面!J35="","",データ入力画面!J35)</f>
        <v/>
      </c>
      <c r="DI6" s="21" t="str">
        <f>IF(データ入力画面!L35="","",データ入力画面!L35)</f>
        <v/>
      </c>
      <c r="DJ6" s="21" t="str">
        <f>IF(データ入力画面!M35="","",データ入力画面!M35)</f>
        <v/>
      </c>
      <c r="DK6" s="21" t="str">
        <f>IF(データ入力画面!N35="","",データ入力画面!N35)</f>
        <v/>
      </c>
      <c r="DL6" s="21" t="str">
        <f>IF(データ入力画面!Q35="","",データ入力画面!Q35)</f>
        <v/>
      </c>
      <c r="DM6" s="21">
        <f>IF(データ入力画面!F36="","",データ入力画面!F36)</f>
        <v>0</v>
      </c>
      <c r="DN6" s="21">
        <f>IF(データ入力画面!K36="","",データ入力画面!K36)</f>
        <v>0</v>
      </c>
      <c r="DO6" s="21">
        <f>IF(データ入力画面!P36="","",データ入力画面!P36)</f>
        <v>0</v>
      </c>
      <c r="DP6" s="21" t="str">
        <f>IF(データ入力画面!DE3="","",データ入力画面!DE3)</f>
        <v/>
      </c>
    </row>
    <row r="7" spans="1:120">
      <c r="A7" s="21" t="s">
        <v>265</v>
      </c>
      <c r="B7" s="21" t="s">
        <v>264</v>
      </c>
      <c r="C7" s="21" t="s">
        <v>263</v>
      </c>
      <c r="D7" s="21" t="s">
        <v>262</v>
      </c>
      <c r="E7" s="21" t="s">
        <v>261</v>
      </c>
      <c r="F7" s="21" t="s">
        <v>260</v>
      </c>
      <c r="G7" s="21" t="s">
        <v>259</v>
      </c>
      <c r="H7" s="21" t="s">
        <v>258</v>
      </c>
      <c r="I7" s="21" t="s">
        <v>257</v>
      </c>
      <c r="J7" s="21" t="s">
        <v>256</v>
      </c>
      <c r="K7" s="21" t="s">
        <v>255</v>
      </c>
      <c r="L7" s="21" t="s">
        <v>254</v>
      </c>
      <c r="M7" s="21" t="s">
        <v>253</v>
      </c>
      <c r="N7" s="21" t="s">
        <v>252</v>
      </c>
      <c r="O7" s="21" t="s">
        <v>251</v>
      </c>
      <c r="P7" s="21" t="s">
        <v>250</v>
      </c>
      <c r="Q7" s="21" t="s">
        <v>249</v>
      </c>
      <c r="R7" s="21" t="s">
        <v>248</v>
      </c>
      <c r="S7" s="21" t="s">
        <v>247</v>
      </c>
      <c r="T7" s="21" t="s">
        <v>246</v>
      </c>
      <c r="U7" s="21" t="s">
        <v>245</v>
      </c>
      <c r="V7" s="21" t="s">
        <v>244</v>
      </c>
      <c r="W7" s="21" t="s">
        <v>243</v>
      </c>
      <c r="X7" s="21" t="s">
        <v>242</v>
      </c>
      <c r="Y7" s="21" t="s">
        <v>241</v>
      </c>
      <c r="Z7" s="21" t="s">
        <v>240</v>
      </c>
      <c r="AA7" s="32" t="s">
        <v>239</v>
      </c>
      <c r="AB7" s="32" t="s">
        <v>238</v>
      </c>
      <c r="AC7" s="22" t="s">
        <v>672</v>
      </c>
      <c r="AD7" s="21" t="s">
        <v>237</v>
      </c>
      <c r="AE7" s="21" t="s">
        <v>234</v>
      </c>
      <c r="AF7" s="21" t="s">
        <v>231</v>
      </c>
      <c r="AG7" s="21" t="s">
        <v>224</v>
      </c>
      <c r="AH7" s="21" t="s">
        <v>236</v>
      </c>
      <c r="AI7" s="21" t="s">
        <v>233</v>
      </c>
      <c r="AJ7" s="21" t="s">
        <v>230</v>
      </c>
      <c r="AK7" s="21" t="s">
        <v>223</v>
      </c>
      <c r="AL7" s="21" t="s">
        <v>235</v>
      </c>
      <c r="AM7" s="21" t="s">
        <v>232</v>
      </c>
      <c r="AN7" s="21" t="s">
        <v>229</v>
      </c>
      <c r="AO7" s="21" t="s">
        <v>222</v>
      </c>
      <c r="AP7" s="21" t="s">
        <v>228</v>
      </c>
      <c r="AQ7" s="21" t="s">
        <v>227</v>
      </c>
      <c r="AR7" s="21" t="s">
        <v>226</v>
      </c>
      <c r="AS7" s="21" t="s">
        <v>225</v>
      </c>
      <c r="AT7" s="21" t="s">
        <v>221</v>
      </c>
      <c r="AU7" s="21" t="s">
        <v>220</v>
      </c>
      <c r="AV7" s="21" t="s">
        <v>219</v>
      </c>
      <c r="AW7" s="21" t="s">
        <v>218</v>
      </c>
      <c r="AX7" s="21" t="s">
        <v>217</v>
      </c>
      <c r="AY7" s="21" t="s">
        <v>216</v>
      </c>
      <c r="AZ7" s="21" t="s">
        <v>215</v>
      </c>
      <c r="BA7" s="21" t="s">
        <v>214</v>
      </c>
      <c r="BB7" s="21" t="s">
        <v>213</v>
      </c>
      <c r="BC7" s="21" t="s">
        <v>212</v>
      </c>
      <c r="BD7" s="21" t="s">
        <v>211</v>
      </c>
      <c r="BE7" s="21" t="s">
        <v>210</v>
      </c>
      <c r="BF7" s="21" t="s">
        <v>209</v>
      </c>
      <c r="BG7" s="21" t="s">
        <v>208</v>
      </c>
      <c r="BH7" s="21" t="s">
        <v>207</v>
      </c>
      <c r="BI7" s="21" t="s">
        <v>206</v>
      </c>
      <c r="BJ7" s="21" t="s">
        <v>205</v>
      </c>
      <c r="BK7" s="21" t="s">
        <v>204</v>
      </c>
      <c r="BL7" s="21" t="s">
        <v>203</v>
      </c>
      <c r="BM7" s="21" t="s">
        <v>202</v>
      </c>
      <c r="BN7" s="21" t="s">
        <v>201</v>
      </c>
      <c r="BO7" s="21" t="s">
        <v>200</v>
      </c>
      <c r="BP7" s="21" t="s">
        <v>199</v>
      </c>
      <c r="BQ7" s="21" t="s">
        <v>198</v>
      </c>
      <c r="BR7" s="21" t="s">
        <v>197</v>
      </c>
      <c r="BS7" s="21" t="s">
        <v>196</v>
      </c>
      <c r="BT7" s="21" t="s">
        <v>195</v>
      </c>
      <c r="BU7" s="21" t="s">
        <v>194</v>
      </c>
      <c r="BV7" s="21" t="s">
        <v>193</v>
      </c>
      <c r="BW7" s="21" t="s">
        <v>192</v>
      </c>
      <c r="BX7" s="21" t="s">
        <v>191</v>
      </c>
      <c r="BY7" s="21" t="s">
        <v>190</v>
      </c>
      <c r="BZ7" s="21" t="s">
        <v>189</v>
      </c>
      <c r="CA7" s="21" t="s">
        <v>188</v>
      </c>
      <c r="CB7" s="21" t="s">
        <v>187</v>
      </c>
      <c r="CC7" s="21" t="s">
        <v>186</v>
      </c>
      <c r="CD7" s="21" t="s">
        <v>185</v>
      </c>
      <c r="CE7" s="21" t="s">
        <v>184</v>
      </c>
      <c r="CF7" s="21" t="s">
        <v>183</v>
      </c>
      <c r="CG7" s="21" t="s">
        <v>182</v>
      </c>
      <c r="CH7" s="21" t="s">
        <v>181</v>
      </c>
      <c r="CI7" s="21" t="s">
        <v>180</v>
      </c>
      <c r="CJ7" s="21" t="s">
        <v>179</v>
      </c>
      <c r="CK7" s="21" t="s">
        <v>178</v>
      </c>
      <c r="CL7" s="21" t="s">
        <v>177</v>
      </c>
      <c r="CM7" s="21" t="s">
        <v>176</v>
      </c>
      <c r="CN7" s="21" t="s">
        <v>267</v>
      </c>
      <c r="CO7" s="21" t="s">
        <v>269</v>
      </c>
      <c r="CP7" s="21" t="s">
        <v>270</v>
      </c>
      <c r="CQ7" s="21" t="s">
        <v>171</v>
      </c>
      <c r="CR7" s="21" t="s">
        <v>172</v>
      </c>
      <c r="CS7" s="21" t="s">
        <v>279</v>
      </c>
      <c r="CT7" s="21" t="s">
        <v>280</v>
      </c>
      <c r="CU7" s="21" t="s">
        <v>281</v>
      </c>
      <c r="CV7" s="21" t="s">
        <v>282</v>
      </c>
      <c r="CW7" s="21" t="s">
        <v>283</v>
      </c>
      <c r="CX7" s="21" t="s">
        <v>284</v>
      </c>
      <c r="CY7" s="21" t="s">
        <v>285</v>
      </c>
      <c r="CZ7" s="21" t="s">
        <v>286</v>
      </c>
      <c r="DA7" s="21" t="s">
        <v>287</v>
      </c>
      <c r="DB7" s="21" t="s">
        <v>288</v>
      </c>
      <c r="DC7" s="21" t="s">
        <v>266</v>
      </c>
      <c r="DD7" s="21" t="s">
        <v>289</v>
      </c>
      <c r="DE7" s="21" t="s">
        <v>290</v>
      </c>
      <c r="DF7" s="21" t="s">
        <v>291</v>
      </c>
      <c r="DG7" s="21" t="s">
        <v>292</v>
      </c>
      <c r="DH7" s="21" t="s">
        <v>293</v>
      </c>
      <c r="DI7" s="21" t="s">
        <v>294</v>
      </c>
      <c r="DJ7" s="21" t="s">
        <v>295</v>
      </c>
      <c r="DK7" s="21" t="s">
        <v>296</v>
      </c>
      <c r="DL7" s="21" t="s">
        <v>297</v>
      </c>
      <c r="DM7" s="33" t="s">
        <v>173</v>
      </c>
      <c r="DN7" s="33" t="s">
        <v>174</v>
      </c>
      <c r="DO7" s="33" t="s">
        <v>175</v>
      </c>
    </row>
  </sheetData>
  <sheetProtection algorithmName="SHA-512" hashValue="vdovazTHkgv7fsPMaCCHt0RSgBlTyTsE7NG8ENlFjkbRPYc0c3bNWiXVUTYqxTxJd1uJIUCjAE7FUMwx4GISmw==" saltValue="6XHWygF1GA1DvXj4raj8fQ==" spinCount="100000" sheet="1" objects="1" scenarios="1" selectLockedCells="1" selectUnlockedCells="1"/>
  <mergeCells count="1">
    <mergeCell ref="H4:M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データ入力画面</vt:lpstr>
      <vt:lpstr>奨学財団データベース</vt:lpstr>
      <vt:lpstr>データ出力画面</vt:lpstr>
      <vt:lpstr>データ入力画面!Print_Area</vt:lpstr>
      <vt:lpstr>奨学財団データベース!Print_Area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ku-gakushi-11</dc:creator>
  <cp:lastModifiedBy>ku-gakushi-09</cp:lastModifiedBy>
  <cp:lastPrinted>2020-03-04T07:34:44Z</cp:lastPrinted>
  <dcterms:created xsi:type="dcterms:W3CDTF">2019-10-07T08:17:35Z</dcterms:created>
  <dcterms:modified xsi:type="dcterms:W3CDTF">2020-03-31T07:05:56Z</dcterms:modified>
</cp:coreProperties>
</file>